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_DOC\My Documents\SEDINTE CONS.LOC\2019\18 ianuarie 2019 extraordinara\"/>
    </mc:Choice>
  </mc:AlternateContent>
  <bookViews>
    <workbookView xWindow="0" yWindow="0" windowWidth="20490" windowHeight="7155" firstSheet="3" activeTab="3"/>
  </bookViews>
  <sheets>
    <sheet name="conducere" sheetId="3" r:id="rId1"/>
    <sheet name="funct publ" sheetId="4" r:id="rId2"/>
    <sheet name="contract" sheetId="9" r:id="rId3"/>
    <sheet name="IANUARIE 2019" sheetId="16" r:id="rId4"/>
  </sheets>
  <calcPr calcId="152511"/>
</workbook>
</file>

<file path=xl/calcChain.xml><?xml version="1.0" encoding="utf-8"?>
<calcChain xmlns="http://schemas.openxmlformats.org/spreadsheetml/2006/main">
  <c r="P47" i="9" l="1"/>
  <c r="O47" i="9" s="1"/>
  <c r="P45" i="9"/>
  <c r="O45" i="9" s="1"/>
  <c r="P43" i="9"/>
  <c r="O43" i="9" s="1"/>
  <c r="P42" i="9"/>
  <c r="P41" i="9"/>
  <c r="O41" i="9" s="1"/>
  <c r="P39" i="9"/>
  <c r="O39" i="9" s="1"/>
  <c r="P37" i="9"/>
  <c r="O37" i="9" s="1"/>
  <c r="P35" i="9"/>
  <c r="O35" i="9" s="1"/>
  <c r="P33" i="9"/>
  <c r="O33" i="9" s="1"/>
  <c r="P31" i="9"/>
  <c r="O31" i="9" s="1"/>
  <c r="P29" i="9"/>
  <c r="O29" i="9" s="1"/>
  <c r="P27" i="9"/>
  <c r="O27" i="9" s="1"/>
  <c r="P25" i="9"/>
  <c r="O25" i="9" s="1"/>
  <c r="P24" i="9"/>
  <c r="P23" i="9"/>
  <c r="O23" i="9" s="1"/>
  <c r="P21" i="9"/>
  <c r="O21" i="9" s="1"/>
  <c r="P19" i="9"/>
  <c r="O19" i="9" s="1"/>
  <c r="P17" i="9"/>
  <c r="O17" i="9" s="1"/>
  <c r="P15" i="9"/>
  <c r="O15" i="9" s="1"/>
  <c r="P13" i="9"/>
  <c r="O13" i="9" s="1"/>
  <c r="P11" i="9"/>
  <c r="O11" i="9" s="1"/>
  <c r="P20" i="9" l="1"/>
  <c r="P16" i="9"/>
  <c r="P32" i="9"/>
  <c r="P12" i="9"/>
  <c r="P28" i="9"/>
  <c r="P14" i="9"/>
  <c r="P18" i="9"/>
  <c r="P22" i="9"/>
  <c r="P26" i="9"/>
  <c r="P30" i="9"/>
  <c r="P34" i="9"/>
  <c r="P40" i="9"/>
  <c r="P44" i="9"/>
  <c r="P48" i="9"/>
  <c r="J17" i="9"/>
  <c r="J21" i="9"/>
  <c r="J25" i="9"/>
  <c r="P38" i="9"/>
  <c r="J43" i="9"/>
  <c r="J47" i="9"/>
  <c r="P36" i="9"/>
  <c r="P46" i="9"/>
  <c r="J11" i="9"/>
  <c r="J19" i="9"/>
  <c r="J23" i="9"/>
  <c r="J35" i="9"/>
  <c r="J41" i="9"/>
  <c r="J45" i="9"/>
  <c r="N29" i="9"/>
  <c r="O30" i="9"/>
  <c r="N47" i="9"/>
  <c r="O48" i="9"/>
  <c r="N21" i="9"/>
  <c r="O22" i="9"/>
  <c r="N17" i="9"/>
  <c r="O18" i="9"/>
  <c r="N33" i="9"/>
  <c r="O34" i="9"/>
  <c r="N13" i="9"/>
  <c r="O14" i="9"/>
  <c r="N43" i="9"/>
  <c r="O44" i="9"/>
  <c r="N19" i="9"/>
  <c r="O20" i="9"/>
  <c r="N23" i="9"/>
  <c r="O24" i="9"/>
  <c r="N27" i="9"/>
  <c r="O28" i="9"/>
  <c r="N31" i="9"/>
  <c r="O32" i="9"/>
  <c r="N35" i="9"/>
  <c r="O36" i="9"/>
  <c r="N41" i="9"/>
  <c r="O42" i="9"/>
  <c r="N45" i="9"/>
  <c r="O46" i="9"/>
  <c r="N39" i="9"/>
  <c r="O40" i="9"/>
  <c r="N15" i="9"/>
  <c r="O16" i="9"/>
  <c r="N25" i="9"/>
  <c r="O26" i="9"/>
  <c r="N37" i="9"/>
  <c r="O38" i="9"/>
  <c r="N11" i="9"/>
  <c r="O12" i="9"/>
  <c r="J44" i="9" l="1"/>
  <c r="I43" i="9"/>
  <c r="J48" i="9"/>
  <c r="I47" i="9"/>
  <c r="J14" i="9"/>
  <c r="J36" i="9"/>
  <c r="I35" i="9"/>
  <c r="J18" i="9"/>
  <c r="I17" i="9"/>
  <c r="J24" i="9"/>
  <c r="I23" i="9"/>
  <c r="J42" i="9"/>
  <c r="I41" i="9"/>
  <c r="J46" i="9"/>
  <c r="I45" i="9"/>
  <c r="J26" i="9"/>
  <c r="I25" i="9"/>
  <c r="J30" i="9"/>
  <c r="J20" i="9"/>
  <c r="I19" i="9"/>
  <c r="M47" i="9"/>
  <c r="N48" i="9"/>
  <c r="M33" i="9"/>
  <c r="N34" i="9"/>
  <c r="M29" i="9"/>
  <c r="N30" i="9"/>
  <c r="M13" i="9"/>
  <c r="N14" i="9"/>
  <c r="M39" i="9"/>
  <c r="N40" i="9"/>
  <c r="M31" i="9"/>
  <c r="N32" i="9"/>
  <c r="M43" i="9"/>
  <c r="N44" i="9"/>
  <c r="M21" i="9"/>
  <c r="N22" i="9"/>
  <c r="M23" i="9"/>
  <c r="N24" i="9"/>
  <c r="M27" i="9"/>
  <c r="N28" i="9"/>
  <c r="M25" i="9"/>
  <c r="N26" i="9"/>
  <c r="M45" i="9"/>
  <c r="N46" i="9"/>
  <c r="M11" i="9"/>
  <c r="N12" i="9"/>
  <c r="N16" i="9"/>
  <c r="M35" i="9"/>
  <c r="N36" i="9"/>
  <c r="M19" i="9"/>
  <c r="N20" i="9"/>
  <c r="M17" i="9"/>
  <c r="N18" i="9"/>
  <c r="M41" i="9"/>
  <c r="N42" i="9"/>
  <c r="M37" i="9"/>
  <c r="N38" i="9"/>
  <c r="I26" i="9" l="1"/>
  <c r="H25" i="9"/>
  <c r="I42" i="9"/>
  <c r="H41" i="9"/>
  <c r="I28" i="9"/>
  <c r="I22" i="9"/>
  <c r="I36" i="9"/>
  <c r="H35" i="9"/>
  <c r="I44" i="9"/>
  <c r="H43" i="9"/>
  <c r="I30" i="9"/>
  <c r="I46" i="9"/>
  <c r="H45" i="9"/>
  <c r="I18" i="9"/>
  <c r="H17" i="9"/>
  <c r="I20" i="9"/>
  <c r="H19" i="9"/>
  <c r="I12" i="9"/>
  <c r="I24" i="9"/>
  <c r="H23" i="9"/>
  <c r="I48" i="9"/>
  <c r="H47" i="9"/>
  <c r="M28" i="9"/>
  <c r="L27" i="9"/>
  <c r="M44" i="9"/>
  <c r="L43" i="9"/>
  <c r="M48" i="9"/>
  <c r="L47" i="9"/>
  <c r="M14" i="9"/>
  <c r="L13" i="9"/>
  <c r="M36" i="9"/>
  <c r="L35" i="9"/>
  <c r="I40" i="9"/>
  <c r="M12" i="9"/>
  <c r="L11" i="9"/>
  <c r="M20" i="9"/>
  <c r="L19" i="9"/>
  <c r="M26" i="9"/>
  <c r="L25" i="9"/>
  <c r="M22" i="9"/>
  <c r="L21" i="9"/>
  <c r="M34" i="9"/>
  <c r="L33" i="9"/>
  <c r="M32" i="9"/>
  <c r="L31" i="9"/>
  <c r="M24" i="9"/>
  <c r="L23" i="9"/>
  <c r="M42" i="9"/>
  <c r="L41" i="9"/>
  <c r="M38" i="9"/>
  <c r="M18" i="9"/>
  <c r="L17" i="9"/>
  <c r="M46" i="9"/>
  <c r="L45" i="9"/>
  <c r="M40" i="9"/>
  <c r="L39" i="9"/>
  <c r="M30" i="9"/>
  <c r="M16" i="9"/>
  <c r="I38" i="9"/>
  <c r="H48" i="9" l="1"/>
  <c r="G47" i="9"/>
  <c r="H44" i="9"/>
  <c r="G43" i="9"/>
  <c r="H28" i="9"/>
  <c r="H20" i="9"/>
  <c r="G19" i="9"/>
  <c r="H30" i="9"/>
  <c r="G25" i="9"/>
  <c r="H26" i="9"/>
  <c r="G45" i="9"/>
  <c r="H46" i="9"/>
  <c r="H22" i="9"/>
  <c r="H42" i="9"/>
  <c r="G41" i="9"/>
  <c r="H24" i="9"/>
  <c r="G23" i="9"/>
  <c r="H18" i="9"/>
  <c r="G17" i="9"/>
  <c r="H36" i="9"/>
  <c r="G35" i="9"/>
  <c r="H14" i="9"/>
  <c r="L16" i="9"/>
  <c r="K16" i="9"/>
  <c r="L48" i="9"/>
  <c r="K47" i="9"/>
  <c r="K48" i="9" s="1"/>
  <c r="L28" i="9"/>
  <c r="K27" i="9"/>
  <c r="K28" i="9" s="1"/>
  <c r="H38" i="9"/>
  <c r="L38" i="9"/>
  <c r="K38" i="9"/>
  <c r="L32" i="9"/>
  <c r="K31" i="9"/>
  <c r="K32" i="9" s="1"/>
  <c r="L20" i="9"/>
  <c r="K19" i="9"/>
  <c r="K20" i="9" s="1"/>
  <c r="L12" i="9"/>
  <c r="K11" i="9"/>
  <c r="K12" i="9" s="1"/>
  <c r="L44" i="9"/>
  <c r="K43" i="9"/>
  <c r="K44" i="9" s="1"/>
  <c r="L22" i="9"/>
  <c r="K21" i="9"/>
  <c r="K22" i="9" s="1"/>
  <c r="L40" i="9"/>
  <c r="K39" i="9"/>
  <c r="K40" i="9" s="1"/>
  <c r="L30" i="9"/>
  <c r="K30" i="9"/>
  <c r="L18" i="9"/>
  <c r="K17" i="9"/>
  <c r="K18" i="9" s="1"/>
  <c r="L24" i="9"/>
  <c r="K23" i="9"/>
  <c r="K24" i="9" s="1"/>
  <c r="L14" i="9"/>
  <c r="K13" i="9"/>
  <c r="K14" i="9" s="1"/>
  <c r="L46" i="9"/>
  <c r="K45" i="9"/>
  <c r="K46" i="9" s="1"/>
  <c r="L42" i="9"/>
  <c r="K41" i="9"/>
  <c r="K42" i="9" s="1"/>
  <c r="L34" i="9"/>
  <c r="K33" i="9"/>
  <c r="K34" i="9" s="1"/>
  <c r="L26" i="9"/>
  <c r="K25" i="9"/>
  <c r="K26" i="9" s="1"/>
  <c r="L36" i="9"/>
  <c r="K35" i="9"/>
  <c r="K36" i="9" s="1"/>
  <c r="F25" i="9" l="1"/>
  <c r="G26" i="9"/>
  <c r="G42" i="9"/>
  <c r="F41" i="9"/>
  <c r="G48" i="9"/>
  <c r="F47" i="9"/>
  <c r="F23" i="9"/>
  <c r="G24" i="9"/>
  <c r="G12" i="9"/>
  <c r="G20" i="9"/>
  <c r="F19" i="9"/>
  <c r="G46" i="9"/>
  <c r="F45" i="9"/>
  <c r="G18" i="9"/>
  <c r="F17" i="9"/>
  <c r="G44" i="9"/>
  <c r="F43" i="9"/>
  <c r="G16" i="9"/>
  <c r="G28" i="9"/>
  <c r="G36" i="9"/>
  <c r="F35" i="9"/>
  <c r="G22" i="9"/>
  <c r="G38" i="9"/>
  <c r="F22" i="9" l="1"/>
  <c r="E22" i="9"/>
  <c r="E32" i="9"/>
  <c r="F32" i="9"/>
  <c r="F46" i="9"/>
  <c r="E45" i="9"/>
  <c r="E46" i="9" s="1"/>
  <c r="F48" i="9"/>
  <c r="E47" i="9"/>
  <c r="E48" i="9" s="1"/>
  <c r="E23" i="9"/>
  <c r="E24" i="9" s="1"/>
  <c r="F24" i="9"/>
  <c r="E17" i="9"/>
  <c r="E18" i="9" s="1"/>
  <c r="F18" i="9"/>
  <c r="F12" i="9"/>
  <c r="F42" i="9"/>
  <c r="E41" i="9"/>
  <c r="E42" i="9" s="1"/>
  <c r="F44" i="9"/>
  <c r="E43" i="9"/>
  <c r="E44" i="9" s="1"/>
  <c r="E16" i="9"/>
  <c r="F26" i="9"/>
  <c r="E25" i="9"/>
  <c r="E26" i="9" s="1"/>
  <c r="F28" i="9"/>
  <c r="E28" i="9"/>
  <c r="F36" i="9"/>
  <c r="E35" i="9"/>
  <c r="E36" i="9" s="1"/>
  <c r="E30" i="9"/>
  <c r="F20" i="9"/>
  <c r="E19" i="9"/>
  <c r="E20" i="9" s="1"/>
  <c r="E34" i="9"/>
  <c r="E38" i="9"/>
  <c r="F38" i="9"/>
  <c r="P34" i="4" l="1"/>
  <c r="J34" i="4" s="1"/>
  <c r="P32" i="4"/>
  <c r="J32" i="4" s="1"/>
  <c r="P30" i="4"/>
  <c r="J30" i="4" s="1"/>
  <c r="P28" i="4"/>
  <c r="J28" i="4" s="1"/>
  <c r="P26" i="4"/>
  <c r="J26" i="4" s="1"/>
  <c r="P24" i="4"/>
  <c r="O24" i="4" s="1"/>
  <c r="P22" i="4"/>
  <c r="J22" i="4" s="1"/>
  <c r="P20" i="4"/>
  <c r="J20" i="4" s="1"/>
  <c r="P18" i="4"/>
  <c r="J18" i="4" s="1"/>
  <c r="P16" i="4"/>
  <c r="J16" i="4" s="1"/>
  <c r="P14" i="4"/>
  <c r="P12" i="4"/>
  <c r="P13" i="4" s="1"/>
  <c r="P10" i="4"/>
  <c r="J10" i="4" s="1"/>
  <c r="P8" i="4"/>
  <c r="J8" i="4" s="1"/>
  <c r="P6" i="4"/>
  <c r="P7" i="4" s="1"/>
  <c r="O7" i="3"/>
  <c r="N7" i="3" s="1"/>
  <c r="J7" i="3"/>
  <c r="I7" i="3" s="1"/>
  <c r="O9" i="3" l="1"/>
  <c r="N9" i="3" s="1"/>
  <c r="N10" i="3" s="1"/>
  <c r="J9" i="3"/>
  <c r="I9" i="3" s="1"/>
  <c r="I10" i="3" s="1"/>
  <c r="I20" i="4"/>
  <c r="J21" i="4"/>
  <c r="I10" i="4"/>
  <c r="J11" i="4"/>
  <c r="I18" i="4"/>
  <c r="J19" i="4"/>
  <c r="I26" i="4"/>
  <c r="J27" i="4"/>
  <c r="I34" i="4"/>
  <c r="J35" i="4"/>
  <c r="I8" i="4"/>
  <c r="J9" i="4"/>
  <c r="I16" i="4"/>
  <c r="J17" i="4"/>
  <c r="N24" i="4"/>
  <c r="O25" i="4"/>
  <c r="I32" i="4"/>
  <c r="J33" i="4"/>
  <c r="I22" i="4"/>
  <c r="J23" i="4"/>
  <c r="I30" i="4"/>
  <c r="J31" i="4"/>
  <c r="I28" i="4"/>
  <c r="J29" i="4"/>
  <c r="P9" i="4"/>
  <c r="P11" i="4"/>
  <c r="P19" i="4"/>
  <c r="P21" i="4"/>
  <c r="P23" i="4"/>
  <c r="P25" i="4"/>
  <c r="P27" i="4"/>
  <c r="P29" i="4"/>
  <c r="P31" i="4"/>
  <c r="P33" i="4"/>
  <c r="P35" i="4"/>
  <c r="O6" i="4"/>
  <c r="O8" i="4"/>
  <c r="N8" i="4" s="1"/>
  <c r="N9" i="4" s="1"/>
  <c r="O10" i="4"/>
  <c r="O18" i="4"/>
  <c r="O20" i="4"/>
  <c r="O22" i="4"/>
  <c r="O26" i="4"/>
  <c r="O28" i="4"/>
  <c r="O30" i="4"/>
  <c r="O32" i="4"/>
  <c r="O34" i="4"/>
  <c r="J6" i="4"/>
  <c r="J12" i="4"/>
  <c r="J14" i="4"/>
  <c r="J24" i="4"/>
  <c r="M7" i="3"/>
  <c r="N8" i="3"/>
  <c r="I8" i="3"/>
  <c r="H7" i="3"/>
  <c r="O8" i="3"/>
  <c r="J8" i="3"/>
  <c r="H9" i="3" l="1"/>
  <c r="H10" i="3" s="1"/>
  <c r="J10" i="3"/>
  <c r="O10" i="3"/>
  <c r="M9" i="3"/>
  <c r="M10" i="3" s="1"/>
  <c r="I12" i="4"/>
  <c r="J13" i="4"/>
  <c r="N30" i="4"/>
  <c r="O31" i="4"/>
  <c r="O21" i="4"/>
  <c r="N20" i="4"/>
  <c r="I14" i="4"/>
  <c r="J15" i="4"/>
  <c r="N32" i="4"/>
  <c r="O33" i="4"/>
  <c r="O23" i="4"/>
  <c r="N22" i="4"/>
  <c r="O7" i="4"/>
  <c r="N6" i="4"/>
  <c r="I31" i="4"/>
  <c r="H30" i="4"/>
  <c r="I33" i="4"/>
  <c r="H32" i="4"/>
  <c r="I17" i="4"/>
  <c r="H16" i="4"/>
  <c r="I35" i="4"/>
  <c r="H34" i="4"/>
  <c r="I19" i="4"/>
  <c r="H18" i="4"/>
  <c r="I21" i="4"/>
  <c r="H20" i="4"/>
  <c r="I24" i="4"/>
  <c r="J25" i="4"/>
  <c r="N34" i="4"/>
  <c r="O35" i="4"/>
  <c r="N26" i="4"/>
  <c r="O27" i="4"/>
  <c r="O9" i="4"/>
  <c r="I6" i="4"/>
  <c r="J7" i="4"/>
  <c r="N28" i="4"/>
  <c r="O29" i="4"/>
  <c r="O19" i="4"/>
  <c r="N18" i="4"/>
  <c r="O11" i="4"/>
  <c r="N10" i="4"/>
  <c r="I29" i="4"/>
  <c r="H28" i="4"/>
  <c r="I23" i="4"/>
  <c r="H22" i="4"/>
  <c r="M24" i="4"/>
  <c r="N25" i="4"/>
  <c r="I9" i="4"/>
  <c r="H8" i="4"/>
  <c r="I27" i="4"/>
  <c r="H26" i="4"/>
  <c r="I11" i="4"/>
  <c r="H10" i="4"/>
  <c r="O13" i="4"/>
  <c r="G7" i="3"/>
  <c r="H8" i="3"/>
  <c r="M8" i="3"/>
  <c r="L7" i="3"/>
  <c r="L9" i="3" l="1"/>
  <c r="L10" i="3" s="1"/>
  <c r="G9" i="3"/>
  <c r="F9" i="3" s="1"/>
  <c r="G26" i="4"/>
  <c r="H27" i="4"/>
  <c r="G28" i="4"/>
  <c r="H29" i="4"/>
  <c r="M18" i="4"/>
  <c r="N19" i="4"/>
  <c r="G20" i="4"/>
  <c r="H21" i="4"/>
  <c r="G34" i="4"/>
  <c r="H35" i="4"/>
  <c r="G32" i="4"/>
  <c r="H33" i="4"/>
  <c r="M6" i="4"/>
  <c r="N7" i="4"/>
  <c r="M22" i="4"/>
  <c r="N23" i="4"/>
  <c r="M28" i="4"/>
  <c r="N29" i="4"/>
  <c r="M26" i="4"/>
  <c r="N27" i="4"/>
  <c r="I25" i="4"/>
  <c r="H24" i="4"/>
  <c r="M32" i="4"/>
  <c r="N33" i="4"/>
  <c r="I13" i="4"/>
  <c r="H12" i="4"/>
  <c r="G10" i="4"/>
  <c r="H11" i="4"/>
  <c r="G8" i="4"/>
  <c r="H9" i="4"/>
  <c r="G22" i="4"/>
  <c r="H23" i="4"/>
  <c r="M10" i="4"/>
  <c r="N11" i="4"/>
  <c r="M8" i="4"/>
  <c r="G18" i="4"/>
  <c r="H19" i="4"/>
  <c r="G16" i="4"/>
  <c r="H17" i="4"/>
  <c r="G30" i="4"/>
  <c r="H31" i="4"/>
  <c r="M20" i="4"/>
  <c r="N21" i="4"/>
  <c r="M25" i="4"/>
  <c r="L24" i="4"/>
  <c r="I7" i="4"/>
  <c r="H6" i="4"/>
  <c r="M34" i="4"/>
  <c r="N35" i="4"/>
  <c r="I15" i="4"/>
  <c r="H14" i="4"/>
  <c r="M30" i="4"/>
  <c r="N31" i="4"/>
  <c r="L8" i="3"/>
  <c r="K7" i="3"/>
  <c r="K8" i="3" s="1"/>
  <c r="G10" i="3"/>
  <c r="F7" i="3"/>
  <c r="G8" i="3"/>
  <c r="K9" i="3" l="1"/>
  <c r="K10" i="3" s="1"/>
  <c r="L25" i="4"/>
  <c r="K24" i="4"/>
  <c r="K25" i="4" s="1"/>
  <c r="M21" i="4"/>
  <c r="L20" i="4"/>
  <c r="F30" i="4"/>
  <c r="G31" i="4"/>
  <c r="G19" i="4"/>
  <c r="F18" i="4"/>
  <c r="M11" i="4"/>
  <c r="L10" i="4"/>
  <c r="G9" i="4"/>
  <c r="F8" i="4"/>
  <c r="M29" i="4"/>
  <c r="L28" i="4"/>
  <c r="M7" i="4"/>
  <c r="L6" i="4"/>
  <c r="F34" i="4"/>
  <c r="G35" i="4"/>
  <c r="F28" i="4"/>
  <c r="G29" i="4"/>
  <c r="M13" i="4"/>
  <c r="H15" i="4"/>
  <c r="G14" i="4"/>
  <c r="H7" i="4"/>
  <c r="G6" i="4"/>
  <c r="H13" i="4"/>
  <c r="G12" i="4"/>
  <c r="H25" i="4"/>
  <c r="G24" i="4"/>
  <c r="M31" i="4"/>
  <c r="L30" i="4"/>
  <c r="M35" i="4"/>
  <c r="L34" i="4"/>
  <c r="G17" i="4"/>
  <c r="F16" i="4"/>
  <c r="M9" i="4"/>
  <c r="L8" i="4"/>
  <c r="G23" i="4"/>
  <c r="F22" i="4"/>
  <c r="G11" i="4"/>
  <c r="F10" i="4"/>
  <c r="M33" i="4"/>
  <c r="L32" i="4"/>
  <c r="M27" i="4"/>
  <c r="L26" i="4"/>
  <c r="M23" i="4"/>
  <c r="L22" i="4"/>
  <c r="F32" i="4"/>
  <c r="G33" i="4"/>
  <c r="G21" i="4"/>
  <c r="F20" i="4"/>
  <c r="M19" i="4"/>
  <c r="L18" i="4"/>
  <c r="F26" i="4"/>
  <c r="G27" i="4"/>
  <c r="E9" i="3"/>
  <c r="E10" i="3" s="1"/>
  <c r="F10" i="3"/>
  <c r="E7" i="3"/>
  <c r="E8" i="3" s="1"/>
  <c r="F8" i="3"/>
  <c r="K22" i="4" l="1"/>
  <c r="K23" i="4" s="1"/>
  <c r="L23" i="4"/>
  <c r="L33" i="4"/>
  <c r="K32" i="4"/>
  <c r="K33" i="4" s="1"/>
  <c r="E16" i="4"/>
  <c r="E17" i="4" s="1"/>
  <c r="F17" i="4"/>
  <c r="F24" i="4"/>
  <c r="G25" i="4"/>
  <c r="E32" i="4"/>
  <c r="E33" i="4" s="1"/>
  <c r="F33" i="4"/>
  <c r="E28" i="4"/>
  <c r="E29" i="4" s="1"/>
  <c r="F29" i="4"/>
  <c r="E34" i="4"/>
  <c r="E35" i="4" s="1"/>
  <c r="F35" i="4"/>
  <c r="E30" i="4"/>
  <c r="E31" i="4" s="1"/>
  <c r="F31" i="4"/>
  <c r="K18" i="4"/>
  <c r="K19" i="4" s="1"/>
  <c r="L19" i="4"/>
  <c r="L27" i="4"/>
  <c r="K26" i="4"/>
  <c r="K27" i="4" s="1"/>
  <c r="E10" i="4"/>
  <c r="E11" i="4" s="1"/>
  <c r="F11" i="4"/>
  <c r="K8" i="4"/>
  <c r="K9" i="4" s="1"/>
  <c r="L9" i="4"/>
  <c r="L31" i="4"/>
  <c r="K30" i="4"/>
  <c r="K31" i="4" s="1"/>
  <c r="G13" i="4"/>
  <c r="F12" i="4"/>
  <c r="G15" i="4"/>
  <c r="F14" i="4"/>
  <c r="L29" i="4"/>
  <c r="K28" i="4"/>
  <c r="K29" i="4" s="1"/>
  <c r="K10" i="4"/>
  <c r="K11" i="4" s="1"/>
  <c r="L11" i="4"/>
  <c r="E26" i="4"/>
  <c r="E27" i="4" s="1"/>
  <c r="F27" i="4"/>
  <c r="E20" i="4"/>
  <c r="E21" i="4" s="1"/>
  <c r="F21" i="4"/>
  <c r="E22" i="4"/>
  <c r="E23" i="4" s="1"/>
  <c r="F23" i="4"/>
  <c r="L35" i="4"/>
  <c r="K34" i="4"/>
  <c r="K35" i="4" s="1"/>
  <c r="G7" i="4"/>
  <c r="F6" i="4"/>
  <c r="K6" i="4"/>
  <c r="K7" i="4" s="1"/>
  <c r="L7" i="4"/>
  <c r="E8" i="4"/>
  <c r="E9" i="4" s="1"/>
  <c r="F9" i="4"/>
  <c r="E18" i="4"/>
  <c r="E19" i="4" s="1"/>
  <c r="F19" i="4"/>
  <c r="K20" i="4"/>
  <c r="K21" i="4" s="1"/>
  <c r="L21" i="4"/>
  <c r="E6" i="4" l="1"/>
  <c r="E7" i="4" s="1"/>
  <c r="F7" i="4"/>
  <c r="E12" i="4"/>
  <c r="E13" i="4" s="1"/>
  <c r="F13" i="4"/>
  <c r="E24" i="4"/>
  <c r="E25" i="4" s="1"/>
  <c r="F25" i="4"/>
  <c r="E14" i="4"/>
  <c r="E15" i="4" s="1"/>
  <c r="F15" i="4"/>
</calcChain>
</file>

<file path=xl/sharedStrings.xml><?xml version="1.0" encoding="utf-8"?>
<sst xmlns="http://schemas.openxmlformats.org/spreadsheetml/2006/main" count="253" uniqueCount="89">
  <si>
    <t>Valoare coeficient = 1.450 lei</t>
  </si>
  <si>
    <t>Nr.</t>
  </si>
  <si>
    <t>crt</t>
  </si>
  <si>
    <t>Funcţia</t>
  </si>
  <si>
    <t>Coeficient</t>
  </si>
  <si>
    <t>1.</t>
  </si>
  <si>
    <t>2.</t>
  </si>
  <si>
    <t xml:space="preserve">Niv </t>
  </si>
  <si>
    <t>stud</t>
  </si>
  <si>
    <t>maxim</t>
  </si>
  <si>
    <t>Salariul de baza in functie de gradatie (vechime in munca)</t>
  </si>
  <si>
    <t>Salariul lunar (Salariul de baza + sporuri maxime de 30% , care cuprind spor conditii, ind  hrana , tichet vacanta)</t>
  </si>
  <si>
    <t>Gradatie 0</t>
  </si>
  <si>
    <t>Gradatie</t>
  </si>
  <si>
    <t xml:space="preserve">Gradatie </t>
  </si>
  <si>
    <t>S</t>
  </si>
  <si>
    <t>3.</t>
  </si>
  <si>
    <t>4.</t>
  </si>
  <si>
    <t>Functii de executie- functionar public</t>
  </si>
  <si>
    <t>Auditor                                                             grad professional superior</t>
  </si>
  <si>
    <t>Auditor                                                             grad professional principal</t>
  </si>
  <si>
    <t>Auditor                                                             grad professional asistent</t>
  </si>
  <si>
    <t>Consilier, consilier juridic, expert, inspector  grad professional superior</t>
  </si>
  <si>
    <t>Consilier, consilier juridic, expert, inspector  grad professional principal</t>
  </si>
  <si>
    <t>Consilier, consilier juridic, expert, inspector  grad professional asistent</t>
  </si>
  <si>
    <t xml:space="preserve">Consilier, consilier juridic, expert, inspector  grad professional debutant </t>
  </si>
  <si>
    <t>Referent de specialitate                                   grad professional superior</t>
  </si>
  <si>
    <t>Referent de specialitate                                   grad professional principal</t>
  </si>
  <si>
    <t>Referent de specialitate                                   grad professional asistent</t>
  </si>
  <si>
    <t>Referent de specialitate                                   grad professional debutant</t>
  </si>
  <si>
    <t>Referent  grad                                                           professional superior</t>
  </si>
  <si>
    <t>M</t>
  </si>
  <si>
    <t>Referent  grad                                                           professional primcipal</t>
  </si>
  <si>
    <t>Referent  grad                                                           professional asistent</t>
  </si>
  <si>
    <t>Referent  grad                                                           professional debutant</t>
  </si>
  <si>
    <r>
      <t>Consilier,</t>
    </r>
    <r>
      <rPr>
        <b/>
        <sz val="10"/>
        <rFont val="Times New Roman"/>
        <family val="1"/>
        <charset val="238"/>
      </rPr>
      <t>consilier juridic</t>
    </r>
    <r>
      <rPr>
        <sz val="10"/>
        <rFont val="Times New Roman"/>
        <family val="1"/>
        <charset val="238"/>
      </rPr>
      <t xml:space="preserve"> , expert, inspector de specialitate, revizor contabil, architect, referent de specialitate, inspector casier                                       grad I A</t>
    </r>
  </si>
  <si>
    <r>
      <t>Consilier,</t>
    </r>
    <r>
      <rPr>
        <b/>
        <sz val="10"/>
        <rFont val="Times New Roman"/>
        <family val="1"/>
        <charset val="238"/>
      </rPr>
      <t>consilier juridic</t>
    </r>
    <r>
      <rPr>
        <sz val="10"/>
        <rFont val="Times New Roman"/>
        <family val="1"/>
        <charset val="238"/>
      </rPr>
      <t xml:space="preserve"> , expert, inspector de specialitate, revizor contabil, architect, referent de specialitate, inspector casier</t>
    </r>
    <r>
      <rPr>
        <sz val="12"/>
        <rFont val="Times New Roman"/>
        <family val="1"/>
        <charset val="238"/>
      </rPr>
      <t xml:space="preserve">                                       grad I </t>
    </r>
  </si>
  <si>
    <r>
      <t>Consilier,</t>
    </r>
    <r>
      <rPr>
        <b/>
        <sz val="10"/>
        <rFont val="Times New Roman"/>
        <family val="1"/>
        <charset val="238"/>
      </rPr>
      <t>consilier juridic</t>
    </r>
    <r>
      <rPr>
        <sz val="10"/>
        <rFont val="Times New Roman"/>
        <family val="1"/>
        <charset val="238"/>
      </rPr>
      <t xml:space="preserve"> , expert, inspector de specialitate, revizor contabil, architect, referent de specialitate, inspector casier                                       grad II </t>
    </r>
  </si>
  <si>
    <r>
      <t>Consilier,</t>
    </r>
    <r>
      <rPr>
        <b/>
        <sz val="10"/>
        <rFont val="Times New Roman"/>
        <family val="1"/>
        <charset val="238"/>
      </rPr>
      <t>consilier juridic</t>
    </r>
    <r>
      <rPr>
        <sz val="10"/>
        <rFont val="Times New Roman"/>
        <family val="1"/>
        <charset val="238"/>
      </rPr>
      <t xml:space="preserve"> , expert, inspector de specialitate, revizor contabil, architect, referent de specialitate, inspector casier</t>
    </r>
    <r>
      <rPr>
        <sz val="12"/>
        <rFont val="Times New Roman"/>
        <family val="1"/>
        <charset val="238"/>
      </rPr>
      <t xml:space="preserve">                                       -grad debutant </t>
    </r>
  </si>
  <si>
    <t>Referent, inspector, arhivar,  referent casier                                                       I A</t>
  </si>
  <si>
    <t xml:space="preserve">Referent, inspector, arhivar, referent casier                                                       I </t>
  </si>
  <si>
    <t>Referent, inspector, arhivar ,referent casier                                                       I I</t>
  </si>
  <si>
    <t xml:space="preserve">Referent, inspector, arhivar, referent casier    debutant                                                   </t>
  </si>
  <si>
    <t xml:space="preserve">G </t>
  </si>
  <si>
    <t>Sofer I</t>
  </si>
  <si>
    <t>Sofer II</t>
  </si>
  <si>
    <t>Muncitor calificat I</t>
  </si>
  <si>
    <t>Muncitor calificat II</t>
  </si>
  <si>
    <t>Muncitor calificat III</t>
  </si>
  <si>
    <t>Muncitor calificat IV</t>
  </si>
  <si>
    <t>Muncitor necalificat I</t>
  </si>
  <si>
    <t>Functii de conducere   - Valoare coeficient = 1.450 lei</t>
  </si>
  <si>
    <t>SSD</t>
  </si>
  <si>
    <t>crt.</t>
  </si>
  <si>
    <t>Coefi-cient</t>
  </si>
  <si>
    <t xml:space="preserve">Salariul lunar  de baza </t>
  </si>
  <si>
    <t>Salariul lunar  de baza (coeficient/lei)</t>
  </si>
  <si>
    <t>Funcţii publice de conducere</t>
  </si>
  <si>
    <t>Nivel studii</t>
  </si>
  <si>
    <t>Gradatie vechime inclusă in salariu bază</t>
  </si>
  <si>
    <t>Funcţii publice generale de executie</t>
  </si>
  <si>
    <t>Funcţii contractuale de execuţie</t>
  </si>
  <si>
    <t>maxim pe</t>
  </si>
  <si>
    <t>funcţie</t>
  </si>
  <si>
    <r>
      <rPr>
        <b/>
        <sz val="12"/>
        <rFont val="Times New Roman"/>
        <family val="1"/>
      </rPr>
      <t>Secretar  UAT</t>
    </r>
    <r>
      <rPr>
        <sz val="12"/>
        <rFont val="Times New Roman"/>
        <family val="1"/>
        <charset val="238"/>
      </rPr>
      <t xml:space="preserve">                                                          (comună cu 3001-5000 locuitori)</t>
    </r>
  </si>
  <si>
    <r>
      <rPr>
        <b/>
        <sz val="11"/>
        <rFont val="Times New Roman"/>
        <family val="1"/>
      </rPr>
      <t>Auditor</t>
    </r>
    <r>
      <rPr>
        <sz val="11"/>
        <rFont val="Times New Roman"/>
        <family val="1"/>
        <charset val="238"/>
      </rPr>
      <t xml:space="preserve">                                                             grad profesional superior</t>
    </r>
  </si>
  <si>
    <r>
      <rPr>
        <b/>
        <sz val="11"/>
        <rFont val="Times New Roman"/>
        <family val="1"/>
      </rPr>
      <t>Consilier, inspector</t>
    </r>
    <r>
      <rPr>
        <sz val="11"/>
        <rFont val="Times New Roman"/>
        <family val="1"/>
        <charset val="238"/>
      </rPr>
      <t xml:space="preserve">                                     grad profesional superior</t>
    </r>
  </si>
  <si>
    <r>
      <rPr>
        <b/>
        <sz val="11"/>
        <rFont val="Times New Roman"/>
        <family val="1"/>
      </rPr>
      <t>Consilier, inspecto</t>
    </r>
    <r>
      <rPr>
        <sz val="11"/>
        <rFont val="Times New Roman"/>
        <family val="1"/>
        <charset val="238"/>
      </rPr>
      <t>r                                    grad profesional principal</t>
    </r>
  </si>
  <si>
    <r>
      <rPr>
        <b/>
        <sz val="11"/>
        <rFont val="Times New Roman"/>
        <family val="1"/>
      </rPr>
      <t xml:space="preserve">Consilier,inspector </t>
    </r>
    <r>
      <rPr>
        <sz val="11"/>
        <rFont val="Times New Roman"/>
        <family val="1"/>
        <charset val="238"/>
      </rPr>
      <t xml:space="preserve">                                     grad profesional asistent</t>
    </r>
  </si>
  <si>
    <r>
      <rPr>
        <b/>
        <sz val="11"/>
        <rFont val="Times New Roman"/>
        <family val="1"/>
      </rPr>
      <t>Referent de specialitate</t>
    </r>
    <r>
      <rPr>
        <sz val="11"/>
        <rFont val="Times New Roman"/>
        <family val="1"/>
        <charset val="238"/>
      </rPr>
      <t xml:space="preserve">                                   grad profesional superior</t>
    </r>
  </si>
  <si>
    <t>Secretar  UAT (localitate  3001-5000 locuitori)</t>
  </si>
  <si>
    <t>Şef serviciu (localitate  3001-5000 locuitori)</t>
  </si>
  <si>
    <t>Portar, paznic, pompier, guard</t>
  </si>
  <si>
    <t>Muncitor necalificat  II</t>
  </si>
  <si>
    <t>Secretar dactilograf</t>
  </si>
  <si>
    <t>Sef formatie pompier</t>
  </si>
  <si>
    <r>
      <rPr>
        <b/>
        <sz val="12"/>
        <rFont val="Times New Roman"/>
        <family val="1"/>
      </rPr>
      <t>Şef serviciu</t>
    </r>
    <r>
      <rPr>
        <sz val="12"/>
        <rFont val="Times New Roman"/>
        <family val="1"/>
        <charset val="238"/>
      </rPr>
      <t xml:space="preserve">                                                                  (comună cu 3001-5000 locuitori)</t>
    </r>
  </si>
  <si>
    <t>Functii de executie- personal contractual</t>
  </si>
  <si>
    <t>Parinte social, ingrijitor la domiciliu, asistent personal, asistent maternal profesionist, asistent personal profesionist</t>
  </si>
  <si>
    <t>CAMINUL DE BATRANI</t>
  </si>
  <si>
    <t>Functii de demnitate publica</t>
  </si>
  <si>
    <t>Primar (comuna cu 3001-5000 locuitori)</t>
  </si>
  <si>
    <t>Viceprimar ( comuna cu 3001 - 5000locuitori)</t>
  </si>
  <si>
    <t>ASISTENTI PERSONALI</t>
  </si>
  <si>
    <t>Infirmier principal</t>
  </si>
  <si>
    <t>Ingrijitor persoane varstnice</t>
  </si>
  <si>
    <t>Valoare coeficient = 2.080lei (venit maxim admis coeficient Viceprimar comună  = 3,50)</t>
  </si>
  <si>
    <t>Sef serviciu</t>
  </si>
  <si>
    <r>
      <rPr>
        <b/>
        <sz val="11"/>
        <rFont val="Times New Roman"/>
        <family val="1"/>
      </rPr>
      <t xml:space="preserve">Referent </t>
    </r>
    <r>
      <rPr>
        <sz val="11"/>
        <rFont val="Times New Roman"/>
        <family val="1"/>
        <charset val="238"/>
      </rPr>
      <t xml:space="preserve">                                                            grad profesional debutant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</si>
</sst>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</font>
    <font>
      <b/>
      <sz val="14"/>
      <name val="Times New Roman"/>
      <family val="1"/>
      <charset val="238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color rgb="FFFF000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u/>
      <sz val="14"/>
      <name val="Times New Roman"/>
      <family val="1"/>
      <charset val="238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9" fillId="0" borderId="0" xfId="0" applyFont="1"/>
    <xf numFmtId="3" fontId="1" fillId="0" borderId="4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top" wrapText="1"/>
    </xf>
    <xf numFmtId="3" fontId="15" fillId="2" borderId="4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7" fillId="0" borderId="0" xfId="0" applyFont="1" applyAlignment="1"/>
    <xf numFmtId="3" fontId="1" fillId="2" borderId="54" xfId="0" applyNumberFormat="1" applyFont="1" applyFill="1" applyBorder="1" applyAlignment="1">
      <alignment horizontal="right" vertical="top" wrapText="1"/>
    </xf>
    <xf numFmtId="0" fontId="10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Font="1"/>
    <xf numFmtId="3" fontId="11" fillId="2" borderId="5" xfId="0" applyNumberFormat="1" applyFont="1" applyFill="1" applyBorder="1" applyAlignment="1">
      <alignment horizontal="right" vertical="top" wrapText="1"/>
    </xf>
    <xf numFmtId="3" fontId="11" fillId="2" borderId="4" xfId="0" applyNumberFormat="1" applyFont="1" applyFill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top" wrapText="1"/>
    </xf>
    <xf numFmtId="4" fontId="12" fillId="2" borderId="18" xfId="0" applyNumberFormat="1" applyFont="1" applyFill="1" applyBorder="1" applyAlignment="1">
      <alignment horizontal="right" vertical="top" wrapText="1"/>
    </xf>
    <xf numFmtId="4" fontId="12" fillId="2" borderId="5" xfId="0" applyNumberFormat="1" applyFont="1" applyFill="1" applyBorder="1" applyAlignment="1">
      <alignment horizontal="right" vertical="top" wrapText="1"/>
    </xf>
    <xf numFmtId="0" fontId="5" fillId="0" borderId="51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0" fillId="2" borderId="0" xfId="0" applyFill="1"/>
    <xf numFmtId="0" fontId="13" fillId="2" borderId="47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4" fontId="0" fillId="2" borderId="28" xfId="0" applyNumberFormat="1" applyFill="1" applyBorder="1"/>
    <xf numFmtId="4" fontId="0" fillId="2" borderId="29" xfId="0" applyNumberFormat="1" applyFill="1" applyBorder="1"/>
    <xf numFmtId="3" fontId="13" fillId="2" borderId="33" xfId="0" applyNumberFormat="1" applyFont="1" applyFill="1" applyBorder="1"/>
    <xf numFmtId="3" fontId="13" fillId="2" borderId="34" xfId="0" applyNumberFormat="1" applyFont="1" applyFill="1" applyBorder="1"/>
    <xf numFmtId="4" fontId="0" fillId="2" borderId="55" xfId="0" applyNumberFormat="1" applyFill="1" applyBorder="1"/>
    <xf numFmtId="3" fontId="13" fillId="2" borderId="56" xfId="0" applyNumberFormat="1" applyFont="1" applyFill="1" applyBorder="1"/>
    <xf numFmtId="4" fontId="0" fillId="2" borderId="57" xfId="0" applyNumberFormat="1" applyFill="1" applyBorder="1"/>
    <xf numFmtId="0" fontId="4" fillId="2" borderId="7" xfId="0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right" vertical="top" wrapText="1"/>
    </xf>
    <xf numFmtId="3" fontId="1" fillId="2" borderId="7" xfId="0" applyNumberFormat="1" applyFont="1" applyFill="1" applyBorder="1" applyAlignment="1">
      <alignment horizontal="right" vertical="top" wrapText="1"/>
    </xf>
    <xf numFmtId="0" fontId="11" fillId="2" borderId="54" xfId="0" applyFont="1" applyFill="1" applyBorder="1"/>
    <xf numFmtId="0" fontId="11" fillId="2" borderId="18" xfId="0" applyFont="1" applyFill="1" applyBorder="1"/>
    <xf numFmtId="4" fontId="12" fillId="2" borderId="54" xfId="0" applyNumberFormat="1" applyFont="1" applyFill="1" applyBorder="1"/>
    <xf numFmtId="3" fontId="11" fillId="2" borderId="27" xfId="0" applyNumberFormat="1" applyFont="1" applyFill="1" applyBorder="1"/>
    <xf numFmtId="3" fontId="11" fillId="2" borderId="20" xfId="0" applyNumberFormat="1" applyFont="1" applyFill="1" applyBorder="1"/>
    <xf numFmtId="0" fontId="11" fillId="2" borderId="16" xfId="0" applyFont="1" applyFill="1" applyBorder="1"/>
    <xf numFmtId="4" fontId="2" fillId="2" borderId="54" xfId="0" applyNumberFormat="1" applyFont="1" applyFill="1" applyBorder="1" applyAlignment="1">
      <alignment horizontal="right" vertical="top" wrapText="1"/>
    </xf>
    <xf numFmtId="4" fontId="2" fillId="2" borderId="18" xfId="0" applyNumberFormat="1" applyFont="1" applyFill="1" applyBorder="1" applyAlignment="1">
      <alignment horizontal="right" vertical="top" wrapText="1"/>
    </xf>
    <xf numFmtId="3" fontId="1" fillId="2" borderId="23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12" fillId="2" borderId="42" xfId="0" applyFont="1" applyFill="1" applyBorder="1"/>
    <xf numFmtId="2" fontId="12" fillId="2" borderId="37" xfId="0" applyNumberFormat="1" applyFont="1" applyFill="1" applyBorder="1"/>
    <xf numFmtId="0" fontId="12" fillId="2" borderId="38" xfId="0" applyFont="1" applyFill="1" applyBorder="1"/>
    <xf numFmtId="0" fontId="12" fillId="2" borderId="39" xfId="0" applyFont="1" applyFill="1" applyBorder="1"/>
    <xf numFmtId="0" fontId="12" fillId="2" borderId="18" xfId="0" applyFont="1" applyFill="1" applyBorder="1"/>
    <xf numFmtId="0" fontId="11" fillId="2" borderId="47" xfId="0" applyFont="1" applyFill="1" applyBorder="1"/>
    <xf numFmtId="0" fontId="11" fillId="2" borderId="41" xfId="0" applyFont="1" applyFill="1" applyBorder="1"/>
    <xf numFmtId="0" fontId="11" fillId="2" borderId="60" xfId="0" applyFont="1" applyFill="1" applyBorder="1"/>
    <xf numFmtId="1" fontId="11" fillId="2" borderId="5" xfId="0" applyNumberFormat="1" applyFont="1" applyFill="1" applyBorder="1"/>
    <xf numFmtId="4" fontId="2" fillId="2" borderId="23" xfId="0" applyNumberFormat="1" applyFont="1" applyFill="1" applyBorder="1" applyAlignment="1">
      <alignment horizontal="right" vertical="top" wrapText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3" fontId="13" fillId="2" borderId="48" xfId="0" applyNumberFormat="1" applyFont="1" applyFill="1" applyBorder="1" applyAlignment="1">
      <alignment horizontal="center"/>
    </xf>
    <xf numFmtId="3" fontId="13" fillId="2" borderId="41" xfId="0" applyNumberFormat="1" applyFont="1" applyFill="1" applyBorder="1" applyAlignment="1">
      <alignment horizontal="center"/>
    </xf>
    <xf numFmtId="3" fontId="13" fillId="2" borderId="60" xfId="0" applyNumberFormat="1" applyFont="1" applyFill="1" applyBorder="1" applyAlignment="1">
      <alignment horizontal="center"/>
    </xf>
    <xf numFmtId="0" fontId="1" fillId="0" borderId="70" xfId="0" applyFont="1" applyBorder="1" applyAlignment="1">
      <alignment horizontal="center" vertical="top" wrapText="1"/>
    </xf>
    <xf numFmtId="0" fontId="11" fillId="2" borderId="0" xfId="0" applyFont="1" applyFill="1" applyBorder="1"/>
    <xf numFmtId="0" fontId="1" fillId="0" borderId="32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center" wrapText="1"/>
    </xf>
    <xf numFmtId="4" fontId="1" fillId="0" borderId="51" xfId="0" applyNumberFormat="1" applyFont="1" applyBorder="1" applyAlignment="1">
      <alignment horizontal="center" vertical="center" wrapText="1"/>
    </xf>
    <xf numFmtId="3" fontId="13" fillId="2" borderId="41" xfId="0" applyNumberFormat="1" applyFont="1" applyFill="1" applyBorder="1"/>
    <xf numFmtId="3" fontId="13" fillId="2" borderId="60" xfId="0" applyNumberFormat="1" applyFont="1" applyFill="1" applyBorder="1"/>
    <xf numFmtId="0" fontId="0" fillId="0" borderId="5" xfId="0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vertical="top"/>
    </xf>
    <xf numFmtId="0" fontId="11" fillId="2" borderId="20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 vertical="top" wrapText="1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top"/>
    </xf>
    <xf numFmtId="0" fontId="22" fillId="0" borderId="23" xfId="0" applyFont="1" applyBorder="1" applyAlignment="1">
      <alignment horizontal="left" vertical="top"/>
    </xf>
    <xf numFmtId="0" fontId="21" fillId="0" borderId="2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1" fillId="0" borderId="6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2" fillId="0" borderId="65" xfId="0" applyFont="1" applyBorder="1" applyAlignment="1">
      <alignment horizontal="left" vertical="top"/>
    </xf>
    <xf numFmtId="0" fontId="22" fillId="0" borderId="60" xfId="0" applyFont="1" applyBorder="1" applyAlignment="1">
      <alignment horizontal="left" vertical="top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" fillId="0" borderId="4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8" fillId="0" borderId="52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 wrapText="1"/>
    </xf>
    <xf numFmtId="4" fontId="1" fillId="0" borderId="58" xfId="0" applyNumberFormat="1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3" fillId="0" borderId="25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4" fontId="1" fillId="0" borderId="71" xfId="0" applyNumberFormat="1" applyFont="1" applyBorder="1" applyAlignment="1">
      <alignment horizontal="right" vertical="top" wrapText="1"/>
    </xf>
    <xf numFmtId="0" fontId="14" fillId="0" borderId="37" xfId="0" applyFont="1" applyBorder="1" applyAlignment="1">
      <alignment vertical="top" wrapText="1"/>
    </xf>
    <xf numFmtId="0" fontId="14" fillId="0" borderId="38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16" fillId="0" borderId="50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1" fillId="0" borderId="26" xfId="0" applyFont="1" applyBorder="1" applyAlignment="1">
      <alignment vertical="top" wrapText="1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3" fontId="13" fillId="2" borderId="33" xfId="0" applyNumberFormat="1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4" fillId="0" borderId="48" xfId="0" applyFont="1" applyBorder="1" applyAlignment="1">
      <alignment vertical="top" wrapText="1"/>
    </xf>
    <xf numFmtId="0" fontId="14" fillId="0" borderId="41" xfId="0" applyFont="1" applyBorder="1" applyAlignment="1">
      <alignment wrapText="1"/>
    </xf>
    <xf numFmtId="0" fontId="14" fillId="0" borderId="60" xfId="0" applyFont="1" applyBorder="1" applyAlignment="1">
      <alignment wrapText="1"/>
    </xf>
    <xf numFmtId="0" fontId="1" fillId="0" borderId="26" xfId="0" applyFont="1" applyBorder="1" applyAlignment="1">
      <alignment vertical="top" wrapText="1"/>
    </xf>
    <xf numFmtId="0" fontId="1" fillId="0" borderId="40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62" xfId="0" applyFont="1" applyBorder="1" applyAlignment="1">
      <alignment horizontal="right" vertical="top" wrapText="1"/>
    </xf>
    <xf numFmtId="0" fontId="14" fillId="2" borderId="42" xfId="0" applyFont="1" applyFill="1" applyBorder="1" applyAlignment="1">
      <alignment horizontal="center" wrapText="1"/>
    </xf>
    <xf numFmtId="0" fontId="14" fillId="2" borderId="43" xfId="0" applyFont="1" applyFill="1" applyBorder="1" applyAlignment="1">
      <alignment horizontal="center" wrapText="1"/>
    </xf>
    <xf numFmtId="0" fontId="14" fillId="2" borderId="44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46" xfId="0" applyFill="1" applyBorder="1" applyAlignment="1">
      <alignment horizontal="center" wrapText="1"/>
    </xf>
    <xf numFmtId="0" fontId="0" fillId="0" borderId="68" xfId="0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13" fillId="2" borderId="69" xfId="0" applyFont="1" applyFill="1" applyBorder="1" applyAlignment="1">
      <alignment horizontal="center"/>
    </xf>
    <xf numFmtId="0" fontId="13" fillId="0" borderId="27" xfId="0" applyFont="1" applyBorder="1" applyAlignment="1">
      <alignment horizontal="left" vertical="top" wrapText="1"/>
    </xf>
    <xf numFmtId="0" fontId="13" fillId="0" borderId="5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center" vertical="top" wrapText="1"/>
    </xf>
    <xf numFmtId="0" fontId="13" fillId="0" borderId="67" xfId="0" applyFont="1" applyBorder="1" applyAlignment="1">
      <alignment horizontal="center" vertical="top" wrapText="1"/>
    </xf>
    <xf numFmtId="0" fontId="13" fillId="0" borderId="61" xfId="0" applyFont="1" applyBorder="1" applyAlignment="1">
      <alignment horizontal="center" vertical="top" wrapText="1"/>
    </xf>
    <xf numFmtId="0" fontId="13" fillId="0" borderId="57" xfId="0" applyFont="1" applyBorder="1" applyAlignment="1">
      <alignment horizontal="center" vertical="top" wrapText="1"/>
    </xf>
    <xf numFmtId="0" fontId="13" fillId="2" borderId="63" xfId="0" applyFont="1" applyFill="1" applyBorder="1" applyAlignment="1">
      <alignment horizontal="center" vertical="top" wrapText="1"/>
    </xf>
    <xf numFmtId="0" fontId="13" fillId="2" borderId="24" xfId="0" applyFont="1" applyFill="1" applyBorder="1" applyAlignment="1">
      <alignment horizontal="center" vertical="top" wrapText="1"/>
    </xf>
    <xf numFmtId="0" fontId="13" fillId="2" borderId="4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"/>
  <sheetViews>
    <sheetView workbookViewId="0">
      <selection sqref="A1:P13"/>
    </sheetView>
  </sheetViews>
  <sheetFormatPr defaultRowHeight="12.75" x14ac:dyDescent="0.2"/>
  <cols>
    <col min="1" max="1" width="4.42578125" customWidth="1"/>
    <col min="2" max="2" width="27" customWidth="1"/>
    <col min="3" max="3" width="5.85546875" customWidth="1"/>
    <col min="4" max="4" width="7.28515625" customWidth="1"/>
    <col min="5" max="5" width="7.140625" customWidth="1"/>
    <col min="6" max="7" width="7" customWidth="1"/>
    <col min="8" max="8" width="7.140625" customWidth="1"/>
    <col min="9" max="9" width="7" customWidth="1"/>
    <col min="10" max="10" width="7.28515625" customWidth="1"/>
    <col min="11" max="11" width="6.7109375" customWidth="1"/>
    <col min="12" max="12" width="6.5703125" customWidth="1"/>
    <col min="13" max="13" width="6.42578125" customWidth="1"/>
    <col min="14" max="14" width="6.7109375" customWidth="1"/>
    <col min="15" max="15" width="6.85546875" customWidth="1"/>
    <col min="16" max="16" width="7.5703125" customWidth="1"/>
  </cols>
  <sheetData>
    <row r="3" spans="1:16" ht="19.5" thickBot="1" x14ac:dyDescent="0.35">
      <c r="A3" s="20" t="s">
        <v>51</v>
      </c>
    </row>
    <row r="4" spans="1:16" ht="34.5" customHeight="1" thickBot="1" x14ac:dyDescent="0.25">
      <c r="A4" s="3" t="s">
        <v>1</v>
      </c>
      <c r="B4" s="100" t="s">
        <v>3</v>
      </c>
      <c r="C4" s="4" t="s">
        <v>7</v>
      </c>
      <c r="D4" s="5" t="s">
        <v>54</v>
      </c>
      <c r="E4" s="103" t="s">
        <v>10</v>
      </c>
      <c r="F4" s="104"/>
      <c r="G4" s="104"/>
      <c r="H4" s="104"/>
      <c r="I4" s="104"/>
      <c r="J4" s="105"/>
      <c r="K4" s="103" t="s">
        <v>11</v>
      </c>
      <c r="L4" s="104"/>
      <c r="M4" s="104"/>
      <c r="N4" s="104"/>
      <c r="O4" s="104"/>
      <c r="P4" s="106"/>
    </row>
    <row r="5" spans="1:16" ht="15.75" x14ac:dyDescent="0.2">
      <c r="A5" s="6" t="s">
        <v>2</v>
      </c>
      <c r="B5" s="101"/>
      <c r="C5" s="8" t="s">
        <v>8</v>
      </c>
      <c r="D5" s="10" t="s">
        <v>9</v>
      </c>
      <c r="E5" s="107" t="s">
        <v>12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14</v>
      </c>
      <c r="L5" s="11" t="s">
        <v>13</v>
      </c>
      <c r="M5" s="11" t="s">
        <v>13</v>
      </c>
      <c r="N5" s="11" t="s">
        <v>13</v>
      </c>
      <c r="O5" s="11" t="s">
        <v>13</v>
      </c>
      <c r="P5" s="13" t="s">
        <v>13</v>
      </c>
    </row>
    <row r="6" spans="1:16" ht="13.5" thickBot="1" x14ac:dyDescent="0.25">
      <c r="A6" s="7"/>
      <c r="B6" s="102"/>
      <c r="C6" s="9"/>
      <c r="D6" s="9"/>
      <c r="E6" s="108"/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0</v>
      </c>
      <c r="L6" s="12">
        <v>1</v>
      </c>
      <c r="M6" s="12">
        <v>2</v>
      </c>
      <c r="N6" s="12">
        <v>3</v>
      </c>
      <c r="O6" s="12">
        <v>4</v>
      </c>
      <c r="P6" s="14">
        <v>5</v>
      </c>
    </row>
    <row r="7" spans="1:16" ht="16.5" thickBot="1" x14ac:dyDescent="0.25">
      <c r="A7" s="109">
        <v>1</v>
      </c>
      <c r="B7" s="100" t="s">
        <v>70</v>
      </c>
      <c r="C7" s="111" t="s">
        <v>15</v>
      </c>
      <c r="D7" s="113">
        <v>3.5</v>
      </c>
      <c r="E7" s="18">
        <f>F7/1.075</f>
        <v>2.1621703068239597</v>
      </c>
      <c r="F7" s="18">
        <f>G7/1.05</f>
        <v>2.3243330798357564</v>
      </c>
      <c r="G7" s="18">
        <f>H7/1.05</f>
        <v>2.4405497338275444</v>
      </c>
      <c r="H7" s="18">
        <f>I7/1.025</f>
        <v>2.5625772205189219</v>
      </c>
      <c r="I7" s="18">
        <f>J7/1.025</f>
        <v>2.6266416510318948</v>
      </c>
      <c r="J7" s="18">
        <f>P7/1.3</f>
        <v>2.6923076923076921</v>
      </c>
      <c r="K7" s="18">
        <f>L7/1.075</f>
        <v>2.8108213988711483</v>
      </c>
      <c r="L7" s="18">
        <f>M7/1.05</f>
        <v>3.0216330037864845</v>
      </c>
      <c r="M7" s="18">
        <f>N7/1.05</f>
        <v>3.1727146539758087</v>
      </c>
      <c r="N7" s="18">
        <f>O7/1.025</f>
        <v>3.331350386674599</v>
      </c>
      <c r="O7" s="18">
        <f>P7/1.025</f>
        <v>3.4146341463414638</v>
      </c>
      <c r="P7" s="18">
        <v>3.5</v>
      </c>
    </row>
    <row r="8" spans="1:16" ht="16.5" thickBot="1" x14ac:dyDescent="0.25">
      <c r="A8" s="110"/>
      <c r="B8" s="102"/>
      <c r="C8" s="112"/>
      <c r="D8" s="114"/>
      <c r="E8" s="15">
        <f t="shared" ref="E8:O8" si="0">E7*1450</f>
        <v>3135.1469448947414</v>
      </c>
      <c r="F8" s="15">
        <f t="shared" si="0"/>
        <v>3370.2829657618468</v>
      </c>
      <c r="G8" s="15">
        <f t="shared" si="0"/>
        <v>3538.7971140499394</v>
      </c>
      <c r="H8" s="15">
        <f t="shared" si="0"/>
        <v>3715.7369697524368</v>
      </c>
      <c r="I8" s="15">
        <f t="shared" si="0"/>
        <v>3808.6303939962477</v>
      </c>
      <c r="J8" s="15">
        <f t="shared" si="0"/>
        <v>3903.8461538461534</v>
      </c>
      <c r="K8" s="15">
        <f t="shared" si="0"/>
        <v>4075.6910283631651</v>
      </c>
      <c r="L8" s="15">
        <f t="shared" si="0"/>
        <v>4381.3678554904027</v>
      </c>
      <c r="M8" s="15">
        <f t="shared" si="0"/>
        <v>4600.4362482649221</v>
      </c>
      <c r="N8" s="15">
        <f t="shared" si="0"/>
        <v>4830.4580606781683</v>
      </c>
      <c r="O8" s="15">
        <f t="shared" si="0"/>
        <v>4951.2195121951227</v>
      </c>
      <c r="P8" s="15">
        <v>5070</v>
      </c>
    </row>
    <row r="9" spans="1:16" ht="16.5" thickBot="1" x14ac:dyDescent="0.25">
      <c r="A9" s="109">
        <v>2</v>
      </c>
      <c r="B9" s="100" t="s">
        <v>71</v>
      </c>
      <c r="C9" s="111" t="s">
        <v>15</v>
      </c>
      <c r="D9" s="113">
        <v>3.5</v>
      </c>
      <c r="E9" s="18">
        <f>F9/1.075</f>
        <v>2.1621703068239597</v>
      </c>
      <c r="F9" s="18">
        <f>G9/1.05</f>
        <v>2.3243330798357564</v>
      </c>
      <c r="G9" s="18">
        <f>H9/1.05</f>
        <v>2.4405497338275444</v>
      </c>
      <c r="H9" s="18">
        <f>I9/1.025</f>
        <v>2.5625772205189219</v>
      </c>
      <c r="I9" s="18">
        <f>J9/1.025</f>
        <v>2.6266416510318948</v>
      </c>
      <c r="J9" s="18">
        <f>P9/1.3</f>
        <v>2.6923076923076921</v>
      </c>
      <c r="K9" s="18">
        <f>L9/1.075</f>
        <v>2.8108213988711483</v>
      </c>
      <c r="L9" s="18">
        <f>M9/1.05</f>
        <v>3.0216330037864845</v>
      </c>
      <c r="M9" s="18">
        <f>N9/1.05</f>
        <v>3.1727146539758087</v>
      </c>
      <c r="N9" s="18">
        <f>O9/1.025</f>
        <v>3.331350386674599</v>
      </c>
      <c r="O9" s="18">
        <f>P9/1.025</f>
        <v>3.4146341463414638</v>
      </c>
      <c r="P9" s="18">
        <v>3.5</v>
      </c>
    </row>
    <row r="10" spans="1:16" ht="16.5" thickBot="1" x14ac:dyDescent="0.25">
      <c r="A10" s="110"/>
      <c r="B10" s="102"/>
      <c r="C10" s="112"/>
      <c r="D10" s="114"/>
      <c r="E10" s="15">
        <f t="shared" ref="E10:O10" si="1">E9*1450</f>
        <v>3135.1469448947414</v>
      </c>
      <c r="F10" s="15">
        <f t="shared" si="1"/>
        <v>3370.2829657618468</v>
      </c>
      <c r="G10" s="15">
        <f t="shared" si="1"/>
        <v>3538.7971140499394</v>
      </c>
      <c r="H10" s="15">
        <f t="shared" si="1"/>
        <v>3715.7369697524368</v>
      </c>
      <c r="I10" s="15">
        <f t="shared" si="1"/>
        <v>3808.6303939962477</v>
      </c>
      <c r="J10" s="15">
        <f t="shared" si="1"/>
        <v>3903.8461538461534</v>
      </c>
      <c r="K10" s="15">
        <f t="shared" si="1"/>
        <v>4075.6910283631651</v>
      </c>
      <c r="L10" s="15">
        <f t="shared" si="1"/>
        <v>4381.3678554904027</v>
      </c>
      <c r="M10" s="15">
        <f t="shared" si="1"/>
        <v>4600.4362482649221</v>
      </c>
      <c r="N10" s="15">
        <f t="shared" si="1"/>
        <v>4830.4580606781683</v>
      </c>
      <c r="O10" s="15">
        <f t="shared" si="1"/>
        <v>4951.2195121951227</v>
      </c>
      <c r="P10" s="15">
        <v>4959</v>
      </c>
    </row>
  </sheetData>
  <mergeCells count="12">
    <mergeCell ref="B4:B6"/>
    <mergeCell ref="E4:J4"/>
    <mergeCell ref="K4:P4"/>
    <mergeCell ref="E5:E6"/>
    <mergeCell ref="A9:A10"/>
    <mergeCell ref="B9:B10"/>
    <mergeCell ref="C9:C10"/>
    <mergeCell ref="D9:D10"/>
    <mergeCell ref="A7:A8"/>
    <mergeCell ref="B7:B8"/>
    <mergeCell ref="C7:C8"/>
    <mergeCell ref="D7:D8"/>
  </mergeCells>
  <phoneticPr fontId="8" type="noConversion"/>
  <pageMargins left="0.15748031496062992" right="0.15748031496062992" top="0.39370078740157483" bottom="0.39370078740157483" header="0" footer="0"/>
  <pageSetup paperSize="9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D14" sqref="D14:D15"/>
    </sheetView>
  </sheetViews>
  <sheetFormatPr defaultRowHeight="12.75" x14ac:dyDescent="0.2"/>
  <cols>
    <col min="1" max="1" width="4.42578125" customWidth="1"/>
    <col min="2" max="2" width="29.85546875" customWidth="1"/>
    <col min="3" max="3" width="5.7109375" customWidth="1"/>
    <col min="4" max="4" width="7" customWidth="1"/>
    <col min="5" max="5" width="7.140625" hidden="1" customWidth="1"/>
    <col min="6" max="7" width="7" hidden="1" customWidth="1"/>
    <col min="8" max="8" width="7.140625" hidden="1" customWidth="1"/>
    <col min="9" max="9" width="7" hidden="1" customWidth="1"/>
    <col min="10" max="10" width="7.28515625" hidden="1" customWidth="1"/>
    <col min="11" max="11" width="6.7109375" customWidth="1"/>
    <col min="12" max="12" width="6.5703125" customWidth="1"/>
    <col min="13" max="13" width="6.42578125" customWidth="1"/>
    <col min="14" max="14" width="6.7109375" customWidth="1"/>
    <col min="15" max="15" width="6.85546875" customWidth="1"/>
    <col min="16" max="16" width="7.5703125" customWidth="1"/>
  </cols>
  <sheetData>
    <row r="1" spans="1:16" ht="15.75" x14ac:dyDescent="0.25">
      <c r="A1" s="1" t="s">
        <v>18</v>
      </c>
    </row>
    <row r="2" spans="1:16" ht="16.5" thickBot="1" x14ac:dyDescent="0.3">
      <c r="A2" s="2" t="s">
        <v>0</v>
      </c>
    </row>
    <row r="3" spans="1:16" ht="26.25" thickBot="1" x14ac:dyDescent="0.25">
      <c r="A3" s="3" t="s">
        <v>1</v>
      </c>
      <c r="B3" s="100" t="s">
        <v>3</v>
      </c>
      <c r="C3" s="120"/>
      <c r="D3" s="5" t="s">
        <v>54</v>
      </c>
      <c r="E3" s="103" t="s">
        <v>10</v>
      </c>
      <c r="F3" s="104"/>
      <c r="G3" s="104"/>
      <c r="H3" s="104"/>
      <c r="I3" s="104"/>
      <c r="J3" s="105"/>
      <c r="K3" s="123" t="s">
        <v>55</v>
      </c>
      <c r="L3" s="124"/>
      <c r="M3" s="124"/>
      <c r="N3" s="124"/>
      <c r="O3" s="124"/>
      <c r="P3" s="125"/>
    </row>
    <row r="4" spans="1:16" ht="15.75" x14ac:dyDescent="0.2">
      <c r="A4" s="6" t="s">
        <v>2</v>
      </c>
      <c r="B4" s="101"/>
      <c r="C4" s="121"/>
      <c r="D4" s="10" t="s">
        <v>9</v>
      </c>
      <c r="E4" s="107" t="s">
        <v>12</v>
      </c>
      <c r="F4" s="11" t="s">
        <v>13</v>
      </c>
      <c r="G4" s="11" t="s">
        <v>13</v>
      </c>
      <c r="H4" s="11" t="s">
        <v>13</v>
      </c>
      <c r="I4" s="11" t="s">
        <v>13</v>
      </c>
      <c r="J4" s="11" t="s">
        <v>13</v>
      </c>
      <c r="K4" s="11" t="s">
        <v>14</v>
      </c>
      <c r="L4" s="11" t="s">
        <v>13</v>
      </c>
      <c r="M4" s="11" t="s">
        <v>13</v>
      </c>
      <c r="N4" s="11" t="s">
        <v>13</v>
      </c>
      <c r="O4" s="11" t="s">
        <v>13</v>
      </c>
      <c r="P4" s="13" t="s">
        <v>13</v>
      </c>
    </row>
    <row r="5" spans="1:16" ht="13.5" thickBot="1" x14ac:dyDescent="0.25">
      <c r="A5" s="7"/>
      <c r="B5" s="102"/>
      <c r="C5" s="122"/>
      <c r="D5" s="9"/>
      <c r="E5" s="108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0</v>
      </c>
      <c r="L5" s="12">
        <v>1</v>
      </c>
      <c r="M5" s="12">
        <v>2</v>
      </c>
      <c r="N5" s="12">
        <v>3</v>
      </c>
      <c r="O5" s="12">
        <v>4</v>
      </c>
      <c r="P5" s="14">
        <v>5</v>
      </c>
    </row>
    <row r="6" spans="1:16" ht="16.5" thickBot="1" x14ac:dyDescent="0.25">
      <c r="A6" s="109" t="s">
        <v>5</v>
      </c>
      <c r="B6" s="126" t="s">
        <v>19</v>
      </c>
      <c r="C6" s="111" t="s">
        <v>15</v>
      </c>
      <c r="D6" s="113">
        <v>3.35</v>
      </c>
      <c r="E6" s="18">
        <f>F6/1.075</f>
        <v>2.0695058651029337</v>
      </c>
      <c r="F6" s="18">
        <f>G6/1.05</f>
        <v>2.2247188049856534</v>
      </c>
      <c r="G6" s="18">
        <f>H6/1.05</f>
        <v>2.3359547452349361</v>
      </c>
      <c r="H6" s="18">
        <f>I6/1.025</f>
        <v>2.4527524824966829</v>
      </c>
      <c r="I6" s="18">
        <f>J6/1.025</f>
        <v>2.5140712945590997</v>
      </c>
      <c r="J6" s="18">
        <f>P6/1.3</f>
        <v>2.5769230769230771</v>
      </c>
      <c r="K6" s="18">
        <f>L6/1.075</f>
        <v>2.6903576246338132</v>
      </c>
      <c r="L6" s="18">
        <f>M6/1.05</f>
        <v>2.8921344464813492</v>
      </c>
      <c r="M6" s="18">
        <f>N6/1.05</f>
        <v>3.0367411688054169</v>
      </c>
      <c r="N6" s="18">
        <f>O6/1.025</f>
        <v>3.1885782272456877</v>
      </c>
      <c r="O6" s="18">
        <f>P6/1.025</f>
        <v>3.2682926829268295</v>
      </c>
      <c r="P6" s="18">
        <f>D6</f>
        <v>3.35</v>
      </c>
    </row>
    <row r="7" spans="1:16" ht="16.5" thickBot="1" x14ac:dyDescent="0.25">
      <c r="A7" s="119"/>
      <c r="B7" s="127"/>
      <c r="C7" s="112"/>
      <c r="D7" s="114"/>
      <c r="E7" s="21">
        <f t="shared" ref="E7:P7" si="0">E6*1450</f>
        <v>3000.7835043992536</v>
      </c>
      <c r="F7" s="15">
        <f t="shared" si="0"/>
        <v>3225.8422672291977</v>
      </c>
      <c r="G7" s="15">
        <f t="shared" si="0"/>
        <v>3387.1343805906572</v>
      </c>
      <c r="H7" s="15">
        <f t="shared" si="0"/>
        <v>3556.4910996201902</v>
      </c>
      <c r="I7" s="15">
        <f t="shared" si="0"/>
        <v>3645.4033771106947</v>
      </c>
      <c r="J7" s="15">
        <f t="shared" si="0"/>
        <v>3736.5384615384619</v>
      </c>
      <c r="K7" s="15">
        <f t="shared" si="0"/>
        <v>3901.0185557190293</v>
      </c>
      <c r="L7" s="15">
        <f t="shared" si="0"/>
        <v>4193.5949473979563</v>
      </c>
      <c r="M7" s="15">
        <f t="shared" si="0"/>
        <v>4403.2746947678543</v>
      </c>
      <c r="N7" s="15">
        <f t="shared" si="0"/>
        <v>4623.4384295062473</v>
      </c>
      <c r="O7" s="22">
        <f t="shared" si="0"/>
        <v>4739.0243902439024</v>
      </c>
      <c r="P7" s="15">
        <f t="shared" si="0"/>
        <v>4857.5</v>
      </c>
    </row>
    <row r="8" spans="1:16" ht="16.5" thickBot="1" x14ac:dyDescent="0.25">
      <c r="A8" s="119"/>
      <c r="B8" s="115" t="s">
        <v>20</v>
      </c>
      <c r="C8" s="111" t="s">
        <v>15</v>
      </c>
      <c r="D8" s="113">
        <v>3.1</v>
      </c>
      <c r="E8" s="18">
        <f>F8/1.075</f>
        <v>1.9150651289012222</v>
      </c>
      <c r="F8" s="18">
        <f>G8/1.05</f>
        <v>2.0586950135688138</v>
      </c>
      <c r="G8" s="18">
        <f>H8/1.05</f>
        <v>2.1616297642472544</v>
      </c>
      <c r="H8" s="18">
        <f>I8/1.025</f>
        <v>2.2697112524596172</v>
      </c>
      <c r="I8" s="18">
        <f>J8/1.025</f>
        <v>2.3264540337711073</v>
      </c>
      <c r="J8" s="18">
        <f>P8/1.3</f>
        <v>2.3846153846153846</v>
      </c>
      <c r="K8" s="18">
        <f>L8/1.075</f>
        <v>2.4895846675715889</v>
      </c>
      <c r="L8" s="18">
        <f>M8/1.05</f>
        <v>2.6763035176394578</v>
      </c>
      <c r="M8" s="18">
        <f>N8/1.05</f>
        <v>2.8101186935214306</v>
      </c>
      <c r="N8" s="18">
        <f>O8/1.025</f>
        <v>2.9506246281975024</v>
      </c>
      <c r="O8" s="18">
        <f>P8/1.025</f>
        <v>3.0243902439024395</v>
      </c>
      <c r="P8" s="18">
        <f>D8</f>
        <v>3.1</v>
      </c>
    </row>
    <row r="9" spans="1:16" ht="16.5" thickBot="1" x14ac:dyDescent="0.25">
      <c r="A9" s="119"/>
      <c r="B9" s="116"/>
      <c r="C9" s="112"/>
      <c r="D9" s="114"/>
      <c r="E9" s="15">
        <f t="shared" ref="E9:P9" si="1">E8*1450</f>
        <v>2776.844436906772</v>
      </c>
      <c r="F9" s="15">
        <f t="shared" si="1"/>
        <v>2985.1077696747798</v>
      </c>
      <c r="G9" s="15">
        <f t="shared" si="1"/>
        <v>3134.3631581585187</v>
      </c>
      <c r="H9" s="15">
        <f t="shared" si="1"/>
        <v>3291.0813160664452</v>
      </c>
      <c r="I9" s="15">
        <f t="shared" si="1"/>
        <v>3373.3583489681055</v>
      </c>
      <c r="J9" s="15">
        <f t="shared" si="1"/>
        <v>3457.6923076923076</v>
      </c>
      <c r="K9" s="15">
        <f t="shared" si="1"/>
        <v>3609.897767978804</v>
      </c>
      <c r="L9" s="15">
        <f t="shared" si="1"/>
        <v>3880.6401005772141</v>
      </c>
      <c r="M9" s="15">
        <f t="shared" si="1"/>
        <v>4074.6721056060742</v>
      </c>
      <c r="N9" s="15">
        <f t="shared" si="1"/>
        <v>4278.4057108863781</v>
      </c>
      <c r="O9" s="15">
        <f t="shared" si="1"/>
        <v>4385.3658536585372</v>
      </c>
      <c r="P9" s="15">
        <f t="shared" si="1"/>
        <v>4495</v>
      </c>
    </row>
    <row r="10" spans="1:16" ht="16.5" thickBot="1" x14ac:dyDescent="0.25">
      <c r="A10" s="119"/>
      <c r="B10" s="115" t="s">
        <v>21</v>
      </c>
      <c r="C10" s="111" t="s">
        <v>15</v>
      </c>
      <c r="D10" s="113">
        <v>2.9</v>
      </c>
      <c r="E10" s="18">
        <f>F10/1.075</f>
        <v>1.7915125399398526</v>
      </c>
      <c r="F10" s="18">
        <f>G10/1.05</f>
        <v>1.9258759804353414</v>
      </c>
      <c r="G10" s="18">
        <f>H10/1.05</f>
        <v>2.0221697794571085</v>
      </c>
      <c r="H10" s="18">
        <f>I10/1.025</f>
        <v>2.123278268429964</v>
      </c>
      <c r="I10" s="18">
        <f>J10/1.025</f>
        <v>2.176360225140713</v>
      </c>
      <c r="J10" s="18">
        <f>P10/1.3</f>
        <v>2.2307692307692308</v>
      </c>
      <c r="K10" s="18">
        <f>L10/1.075</f>
        <v>2.3289663019218083</v>
      </c>
      <c r="L10" s="18">
        <f>M10/1.05</f>
        <v>2.5036387745659439</v>
      </c>
      <c r="M10" s="18">
        <f>N10/1.05</f>
        <v>2.6288207132942412</v>
      </c>
      <c r="N10" s="18">
        <f>O10/1.025</f>
        <v>2.7602617489589534</v>
      </c>
      <c r="O10" s="18">
        <f>P10/1.025</f>
        <v>2.8292682926829271</v>
      </c>
      <c r="P10" s="18">
        <f>D10</f>
        <v>2.9</v>
      </c>
    </row>
    <row r="11" spans="1:16" ht="16.5" thickBot="1" x14ac:dyDescent="0.25">
      <c r="A11" s="110"/>
      <c r="B11" s="116"/>
      <c r="C11" s="112"/>
      <c r="D11" s="114"/>
      <c r="E11" s="15">
        <f t="shared" ref="E11:P11" si="2">E10*1450</f>
        <v>2597.6931829127861</v>
      </c>
      <c r="F11" s="15">
        <f t="shared" si="2"/>
        <v>2792.5201716312449</v>
      </c>
      <c r="G11" s="15">
        <f t="shared" si="2"/>
        <v>2932.1461802128074</v>
      </c>
      <c r="H11" s="15">
        <f t="shared" si="2"/>
        <v>3078.753489223448</v>
      </c>
      <c r="I11" s="15">
        <f t="shared" si="2"/>
        <v>3155.7223264540339</v>
      </c>
      <c r="J11" s="15">
        <f t="shared" si="2"/>
        <v>3234.6153846153848</v>
      </c>
      <c r="K11" s="15">
        <f t="shared" si="2"/>
        <v>3377.0011377866222</v>
      </c>
      <c r="L11" s="15">
        <f t="shared" si="2"/>
        <v>3630.2762231206184</v>
      </c>
      <c r="M11" s="15">
        <f t="shared" si="2"/>
        <v>3811.7900342766497</v>
      </c>
      <c r="N11" s="15">
        <f t="shared" si="2"/>
        <v>4002.3795359904825</v>
      </c>
      <c r="O11" s="15">
        <f t="shared" si="2"/>
        <v>4102.4390243902444</v>
      </c>
      <c r="P11" s="15">
        <f t="shared" si="2"/>
        <v>4205</v>
      </c>
    </row>
    <row r="12" spans="1:16" ht="16.5" thickBot="1" x14ac:dyDescent="0.25">
      <c r="A12" s="109" t="s">
        <v>6</v>
      </c>
      <c r="B12" s="115" t="s">
        <v>22</v>
      </c>
      <c r="C12" s="111" t="s">
        <v>15</v>
      </c>
      <c r="D12" s="113">
        <v>3.1</v>
      </c>
      <c r="E12" s="18">
        <f>F12/1.075</f>
        <v>1.9150651289012222</v>
      </c>
      <c r="F12" s="18">
        <f>G12/1.05</f>
        <v>2.0586950135688138</v>
      </c>
      <c r="G12" s="18">
        <f>H12/1.05</f>
        <v>2.1616297642472544</v>
      </c>
      <c r="H12" s="18">
        <f>I12/1.025</f>
        <v>2.2697112524596172</v>
      </c>
      <c r="I12" s="18">
        <f>J12/1.025</f>
        <v>2.3264540337711073</v>
      </c>
      <c r="J12" s="18">
        <f>P12/1.3</f>
        <v>2.3846153846153846</v>
      </c>
      <c r="K12" s="18">
        <v>2.4900000000000002</v>
      </c>
      <c r="L12" s="18">
        <v>2.68</v>
      </c>
      <c r="M12" s="18">
        <v>2.81</v>
      </c>
      <c r="N12" s="18">
        <v>3.02</v>
      </c>
      <c r="O12" s="18">
        <v>3.06</v>
      </c>
      <c r="P12" s="18">
        <f>D12</f>
        <v>3.1</v>
      </c>
    </row>
    <row r="13" spans="1:16" ht="27.75" customHeight="1" thickBot="1" x14ac:dyDescent="0.25">
      <c r="A13" s="119"/>
      <c r="B13" s="116"/>
      <c r="C13" s="112"/>
      <c r="D13" s="114"/>
      <c r="E13" s="15">
        <f t="shared" ref="E13:P13" si="3">E12*1450</f>
        <v>2776.844436906772</v>
      </c>
      <c r="F13" s="15">
        <f t="shared" si="3"/>
        <v>2985.1077696747798</v>
      </c>
      <c r="G13" s="15">
        <f t="shared" si="3"/>
        <v>3134.3631581585187</v>
      </c>
      <c r="H13" s="15">
        <f t="shared" si="3"/>
        <v>3291.0813160664452</v>
      </c>
      <c r="I13" s="15">
        <f t="shared" si="3"/>
        <v>3373.3583489681055</v>
      </c>
      <c r="J13" s="15">
        <f t="shared" si="3"/>
        <v>3457.6923076923076</v>
      </c>
      <c r="K13" s="15">
        <v>3610</v>
      </c>
      <c r="L13" s="15">
        <v>3881</v>
      </c>
      <c r="M13" s="15">
        <f t="shared" si="3"/>
        <v>4074.5</v>
      </c>
      <c r="N13" s="15">
        <v>4385</v>
      </c>
      <c r="O13" s="15">
        <f t="shared" si="3"/>
        <v>4437</v>
      </c>
      <c r="P13" s="22">
        <f t="shared" si="3"/>
        <v>4495</v>
      </c>
    </row>
    <row r="14" spans="1:16" ht="16.5" thickBot="1" x14ac:dyDescent="0.25">
      <c r="A14" s="119"/>
      <c r="B14" s="115" t="s">
        <v>23</v>
      </c>
      <c r="C14" s="111" t="s">
        <v>15</v>
      </c>
      <c r="D14" s="113">
        <v>2.35</v>
      </c>
      <c r="E14" s="18">
        <f>F14/1.075</f>
        <v>1.4517429202960874</v>
      </c>
      <c r="F14" s="18">
        <f>G14/1.05</f>
        <v>1.560623639318294</v>
      </c>
      <c r="G14" s="18">
        <f>H14/1.05</f>
        <v>1.6386548212842087</v>
      </c>
      <c r="H14" s="18">
        <f>I14/1.025</f>
        <v>1.7205875623484193</v>
      </c>
      <c r="I14" s="18">
        <f>J14/1.025</f>
        <v>1.7636022514071297</v>
      </c>
      <c r="J14" s="18">
        <f>P14/1.3</f>
        <v>1.8076923076923077</v>
      </c>
      <c r="K14" s="18">
        <v>1.94</v>
      </c>
      <c r="L14" s="18">
        <v>2.09</v>
      </c>
      <c r="M14" s="18">
        <v>2.19</v>
      </c>
      <c r="N14" s="18">
        <v>2.2999999999999998</v>
      </c>
      <c r="O14" s="18">
        <v>2.3199999999999998</v>
      </c>
      <c r="P14" s="18">
        <f>D14</f>
        <v>2.35</v>
      </c>
    </row>
    <row r="15" spans="1:16" ht="33.75" customHeight="1" thickBot="1" x14ac:dyDescent="0.25">
      <c r="A15" s="119"/>
      <c r="B15" s="116"/>
      <c r="C15" s="112"/>
      <c r="D15" s="114"/>
      <c r="E15" s="15">
        <f t="shared" ref="E15:J15" si="4">E14*1450</f>
        <v>2105.0272344293267</v>
      </c>
      <c r="F15" s="15">
        <f t="shared" si="4"/>
        <v>2262.9042770115261</v>
      </c>
      <c r="G15" s="15">
        <f t="shared" si="4"/>
        <v>2376.0494908621026</v>
      </c>
      <c r="H15" s="15">
        <f t="shared" si="4"/>
        <v>2494.8519654052079</v>
      </c>
      <c r="I15" s="15">
        <f t="shared" si="4"/>
        <v>2557.2232645403378</v>
      </c>
      <c r="J15" s="15">
        <f t="shared" si="4"/>
        <v>2621.1538461538462</v>
      </c>
      <c r="K15" s="22">
        <v>2818</v>
      </c>
      <c r="L15" s="22">
        <v>3029</v>
      </c>
      <c r="M15" s="22">
        <v>3181</v>
      </c>
      <c r="N15" s="22">
        <v>3340</v>
      </c>
      <c r="O15" s="22">
        <v>3370</v>
      </c>
      <c r="P15" s="22">
        <v>3402</v>
      </c>
    </row>
    <row r="16" spans="1:16" ht="16.5" thickBot="1" x14ac:dyDescent="0.25">
      <c r="A16" s="119"/>
      <c r="B16" s="115" t="s">
        <v>24</v>
      </c>
      <c r="C16" s="111" t="s">
        <v>15</v>
      </c>
      <c r="D16" s="113">
        <v>2.1800000000000002</v>
      </c>
      <c r="E16" s="18">
        <f>F16/1.075</f>
        <v>1.3467232196789238</v>
      </c>
      <c r="F16" s="18">
        <f>G16/1.05</f>
        <v>1.447727461154843</v>
      </c>
      <c r="G16" s="18">
        <f>H16/1.05</f>
        <v>1.5201138342125853</v>
      </c>
      <c r="H16" s="18">
        <f>I16/1.025</f>
        <v>1.5961195259232146</v>
      </c>
      <c r="I16" s="18">
        <f>J16/1.025</f>
        <v>1.6360225140712947</v>
      </c>
      <c r="J16" s="18">
        <f>P16/1.3</f>
        <v>1.676923076923077</v>
      </c>
      <c r="K16" s="26">
        <v>1.78</v>
      </c>
      <c r="L16" s="26">
        <v>1.83</v>
      </c>
      <c r="M16" s="26">
        <v>1.87</v>
      </c>
      <c r="N16" s="26">
        <v>1.94</v>
      </c>
      <c r="O16" s="26">
        <v>2.08</v>
      </c>
      <c r="P16" s="26">
        <f>D16</f>
        <v>2.1800000000000002</v>
      </c>
    </row>
    <row r="17" spans="1:16" ht="28.5" customHeight="1" thickBot="1" x14ac:dyDescent="0.25">
      <c r="A17" s="119"/>
      <c r="B17" s="116"/>
      <c r="C17" s="112"/>
      <c r="D17" s="114"/>
      <c r="E17" s="15">
        <f t="shared" ref="E17:J17" si="5">E16*1450</f>
        <v>1952.7486685344395</v>
      </c>
      <c r="F17" s="15">
        <f t="shared" si="5"/>
        <v>2099.2048186745224</v>
      </c>
      <c r="G17" s="15">
        <f t="shared" si="5"/>
        <v>2204.1650596082486</v>
      </c>
      <c r="H17" s="15">
        <f t="shared" si="5"/>
        <v>2314.3733125886611</v>
      </c>
      <c r="I17" s="15">
        <f t="shared" si="5"/>
        <v>2372.2326454033773</v>
      </c>
      <c r="J17" s="15">
        <f t="shared" si="5"/>
        <v>2431.5384615384614</v>
      </c>
      <c r="K17" s="22">
        <v>2580</v>
      </c>
      <c r="L17" s="22">
        <v>3017</v>
      </c>
      <c r="M17" s="22">
        <v>2712</v>
      </c>
      <c r="N17" s="22">
        <v>2806</v>
      </c>
      <c r="O17" s="22">
        <v>3017</v>
      </c>
      <c r="P17" s="22">
        <v>3168</v>
      </c>
    </row>
    <row r="18" spans="1:16" ht="16.5" thickBot="1" x14ac:dyDescent="0.25">
      <c r="A18" s="119"/>
      <c r="B18" s="115" t="s">
        <v>25</v>
      </c>
      <c r="C18" s="111" t="s">
        <v>15</v>
      </c>
      <c r="D18" s="113">
        <v>2.2999999999999998</v>
      </c>
      <c r="E18" s="18">
        <f>F18/1.075</f>
        <v>1.4208547730557448</v>
      </c>
      <c r="F18" s="18">
        <f>G18/1.05</f>
        <v>1.5274188810349256</v>
      </c>
      <c r="G18" s="18">
        <f>H18/1.05</f>
        <v>1.603789825086672</v>
      </c>
      <c r="H18" s="18">
        <f>I18/1.025</f>
        <v>1.6839793163410057</v>
      </c>
      <c r="I18" s="18">
        <f>J18/1.025</f>
        <v>1.7260787992495308</v>
      </c>
      <c r="J18" s="18">
        <f>P18/1.3</f>
        <v>1.7692307692307689</v>
      </c>
      <c r="K18" s="26">
        <f>L18/1.075</f>
        <v>1.8471112049724692</v>
      </c>
      <c r="L18" s="26">
        <f>M18/1.05</f>
        <v>1.9856445453454044</v>
      </c>
      <c r="M18" s="26">
        <f>N18/1.05</f>
        <v>2.0849267726126746</v>
      </c>
      <c r="N18" s="26">
        <f>O18/1.025</f>
        <v>2.1891731112433082</v>
      </c>
      <c r="O18" s="26">
        <f>P18/1.025</f>
        <v>2.2439024390243905</v>
      </c>
      <c r="P18" s="26">
        <f>D18</f>
        <v>2.2999999999999998</v>
      </c>
    </row>
    <row r="19" spans="1:16" ht="33" customHeight="1" thickBot="1" x14ac:dyDescent="0.25">
      <c r="A19" s="110"/>
      <c r="B19" s="116"/>
      <c r="C19" s="112"/>
      <c r="D19" s="114"/>
      <c r="E19" s="15">
        <f t="shared" ref="E19:P19" si="6">E18*1450</f>
        <v>2060.23942093083</v>
      </c>
      <c r="F19" s="15">
        <f t="shared" si="6"/>
        <v>2214.7573775006422</v>
      </c>
      <c r="G19" s="15">
        <f t="shared" si="6"/>
        <v>2325.4952463756745</v>
      </c>
      <c r="H19" s="15">
        <f t="shared" si="6"/>
        <v>2441.7700086944583</v>
      </c>
      <c r="I19" s="15">
        <f t="shared" si="6"/>
        <v>2502.8142589118197</v>
      </c>
      <c r="J19" s="15">
        <f t="shared" si="6"/>
        <v>2565.3846153846148</v>
      </c>
      <c r="K19" s="27">
        <f t="shared" si="6"/>
        <v>2678.3112472100802</v>
      </c>
      <c r="L19" s="22">
        <f t="shared" si="6"/>
        <v>2879.1845907508364</v>
      </c>
      <c r="M19" s="22">
        <f t="shared" si="6"/>
        <v>3023.1438202883783</v>
      </c>
      <c r="N19" s="22">
        <f t="shared" si="6"/>
        <v>3174.3010113027967</v>
      </c>
      <c r="O19" s="22">
        <f t="shared" si="6"/>
        <v>3253.6585365853662</v>
      </c>
      <c r="P19" s="27">
        <f t="shared" si="6"/>
        <v>3334.9999999999995</v>
      </c>
    </row>
    <row r="20" spans="1:16" ht="16.5" thickBot="1" x14ac:dyDescent="0.25">
      <c r="A20" s="109" t="s">
        <v>16</v>
      </c>
      <c r="B20" s="115" t="s">
        <v>26</v>
      </c>
      <c r="C20" s="117" t="s">
        <v>52</v>
      </c>
      <c r="D20" s="113">
        <v>2.4</v>
      </c>
      <c r="E20" s="18">
        <f>F20/1.075</f>
        <v>1.4826310675364296</v>
      </c>
      <c r="F20" s="18">
        <f>G20/1.05</f>
        <v>1.5938283976016618</v>
      </c>
      <c r="G20" s="18">
        <f>H20/1.05</f>
        <v>1.6735198174817449</v>
      </c>
      <c r="H20" s="18">
        <f>I20/1.025</f>
        <v>1.7571958083558323</v>
      </c>
      <c r="I20" s="18">
        <f>J20/1.025</f>
        <v>1.8011257035647279</v>
      </c>
      <c r="J20" s="18">
        <f>P20/1.3</f>
        <v>1.846153846153846</v>
      </c>
      <c r="K20" s="26">
        <f>L20/1.075</f>
        <v>1.9274203877973588</v>
      </c>
      <c r="L20" s="26">
        <f>M20/1.05</f>
        <v>2.0719769168821607</v>
      </c>
      <c r="M20" s="26">
        <f>N20/1.05</f>
        <v>2.1755757627262686</v>
      </c>
      <c r="N20" s="26">
        <f>O20/1.025</f>
        <v>2.2843545508625822</v>
      </c>
      <c r="O20" s="26">
        <f>P20/1.025</f>
        <v>2.3414634146341466</v>
      </c>
      <c r="P20" s="26">
        <f>D20</f>
        <v>2.4</v>
      </c>
    </row>
    <row r="21" spans="1:16" ht="21" customHeight="1" thickBot="1" x14ac:dyDescent="0.25">
      <c r="A21" s="119"/>
      <c r="B21" s="116"/>
      <c r="C21" s="118"/>
      <c r="D21" s="114"/>
      <c r="E21" s="15">
        <f t="shared" ref="E21:P21" si="7">E20*1450</f>
        <v>2149.8150479278229</v>
      </c>
      <c r="F21" s="15">
        <f t="shared" si="7"/>
        <v>2311.0511765224096</v>
      </c>
      <c r="G21" s="15">
        <f t="shared" si="7"/>
        <v>2426.6037353485303</v>
      </c>
      <c r="H21" s="15">
        <f t="shared" si="7"/>
        <v>2547.9339221159571</v>
      </c>
      <c r="I21" s="15">
        <f t="shared" si="7"/>
        <v>2611.6322701688555</v>
      </c>
      <c r="J21" s="15">
        <f t="shared" si="7"/>
        <v>2676.9230769230767</v>
      </c>
      <c r="K21" s="22">
        <f t="shared" si="7"/>
        <v>2794.7595623061702</v>
      </c>
      <c r="L21" s="22">
        <f t="shared" si="7"/>
        <v>3004.3665294791331</v>
      </c>
      <c r="M21" s="22">
        <f t="shared" si="7"/>
        <v>3154.5848559530896</v>
      </c>
      <c r="N21" s="22">
        <f t="shared" si="7"/>
        <v>3312.3140987507441</v>
      </c>
      <c r="O21" s="22">
        <f t="shared" si="7"/>
        <v>3395.1219512195125</v>
      </c>
      <c r="P21" s="22">
        <f t="shared" si="7"/>
        <v>3480</v>
      </c>
    </row>
    <row r="22" spans="1:16" ht="16.5" thickBot="1" x14ac:dyDescent="0.25">
      <c r="A22" s="119"/>
      <c r="B22" s="115" t="s">
        <v>27</v>
      </c>
      <c r="C22" s="117" t="s">
        <v>52</v>
      </c>
      <c r="D22" s="113">
        <v>2.35</v>
      </c>
      <c r="E22" s="18">
        <f>F22/1.075</f>
        <v>1.4517429202960874</v>
      </c>
      <c r="F22" s="18">
        <f>G22/1.05</f>
        <v>1.560623639318294</v>
      </c>
      <c r="G22" s="18">
        <f>H22/1.05</f>
        <v>1.6386548212842087</v>
      </c>
      <c r="H22" s="18">
        <f>I22/1.025</f>
        <v>1.7205875623484193</v>
      </c>
      <c r="I22" s="18">
        <f>J22/1.025</f>
        <v>1.7636022514071297</v>
      </c>
      <c r="J22" s="18">
        <f>P22/1.3</f>
        <v>1.8076923076923077</v>
      </c>
      <c r="K22" s="18">
        <f>L22/1.075</f>
        <v>1.8872657963849135</v>
      </c>
      <c r="L22" s="18">
        <f>M22/1.05</f>
        <v>2.028810731113782</v>
      </c>
      <c r="M22" s="18">
        <f>N22/1.05</f>
        <v>2.1302512676694714</v>
      </c>
      <c r="N22" s="18">
        <f>O22/1.025</f>
        <v>2.236763831052945</v>
      </c>
      <c r="O22" s="18">
        <f>P22/1.025</f>
        <v>2.2926829268292686</v>
      </c>
      <c r="P22" s="18">
        <f>D22</f>
        <v>2.35</v>
      </c>
    </row>
    <row r="23" spans="1:16" ht="18.75" customHeight="1" thickBot="1" x14ac:dyDescent="0.25">
      <c r="A23" s="119"/>
      <c r="B23" s="116"/>
      <c r="C23" s="118"/>
      <c r="D23" s="114"/>
      <c r="E23" s="15">
        <f t="shared" ref="E23:P23" si="8">E22*1450</f>
        <v>2105.0272344293267</v>
      </c>
      <c r="F23" s="15">
        <f t="shared" si="8"/>
        <v>2262.9042770115261</v>
      </c>
      <c r="G23" s="15">
        <f t="shared" si="8"/>
        <v>2376.0494908621026</v>
      </c>
      <c r="H23" s="15">
        <f t="shared" si="8"/>
        <v>2494.8519654052079</v>
      </c>
      <c r="I23" s="15">
        <f t="shared" si="8"/>
        <v>2557.2232645403378</v>
      </c>
      <c r="J23" s="15">
        <f t="shared" si="8"/>
        <v>2621.1538461538462</v>
      </c>
      <c r="K23" s="15">
        <f t="shared" si="8"/>
        <v>2736.5354047581245</v>
      </c>
      <c r="L23" s="15">
        <f t="shared" si="8"/>
        <v>2941.7755601149838</v>
      </c>
      <c r="M23" s="15">
        <f t="shared" si="8"/>
        <v>3088.8643381207335</v>
      </c>
      <c r="N23" s="15">
        <f t="shared" si="8"/>
        <v>3243.3075550267704</v>
      </c>
      <c r="O23" s="15">
        <f t="shared" si="8"/>
        <v>3324.3902439024396</v>
      </c>
      <c r="P23" s="15">
        <f t="shared" si="8"/>
        <v>3407.5</v>
      </c>
    </row>
    <row r="24" spans="1:16" ht="16.5" thickBot="1" x14ac:dyDescent="0.25">
      <c r="A24" s="119"/>
      <c r="B24" s="115" t="s">
        <v>28</v>
      </c>
      <c r="C24" s="117" t="s">
        <v>52</v>
      </c>
      <c r="D24" s="113">
        <v>2.33</v>
      </c>
      <c r="E24" s="18">
        <f>F24/1.075</f>
        <v>1.4393876613999506</v>
      </c>
      <c r="F24" s="18">
        <f>G24/1.05</f>
        <v>1.5473417360049468</v>
      </c>
      <c r="G24" s="18">
        <f>H24/1.05</f>
        <v>1.6247088228051942</v>
      </c>
      <c r="H24" s="18">
        <f>I24/1.025</f>
        <v>1.7059442639454541</v>
      </c>
      <c r="I24" s="18">
        <f>J24/1.025</f>
        <v>1.7485928705440903</v>
      </c>
      <c r="J24" s="18">
        <f>P24/1.3</f>
        <v>1.7923076923076924</v>
      </c>
      <c r="K24" s="18">
        <f>L24/1.075</f>
        <v>1.8712039598199355</v>
      </c>
      <c r="L24" s="18">
        <f>M24/1.05</f>
        <v>2.0115442568064306</v>
      </c>
      <c r="M24" s="18">
        <f>N24/1.05</f>
        <v>2.1121214696467523</v>
      </c>
      <c r="N24" s="18">
        <f>O24/1.025</f>
        <v>2.2177275431290902</v>
      </c>
      <c r="O24" s="18">
        <f>P24/1.025</f>
        <v>2.2731707317073173</v>
      </c>
      <c r="P24" s="18">
        <f>D24</f>
        <v>2.33</v>
      </c>
    </row>
    <row r="25" spans="1:16" ht="20.25" customHeight="1" thickBot="1" x14ac:dyDescent="0.25">
      <c r="A25" s="119"/>
      <c r="B25" s="116"/>
      <c r="C25" s="118"/>
      <c r="D25" s="114"/>
      <c r="E25" s="15">
        <f t="shared" ref="E25:P25" si="9">E24*1450</f>
        <v>2087.1121090299284</v>
      </c>
      <c r="F25" s="15">
        <f t="shared" si="9"/>
        <v>2243.6455172071728</v>
      </c>
      <c r="G25" s="15">
        <f t="shared" si="9"/>
        <v>2355.8277930675317</v>
      </c>
      <c r="H25" s="15">
        <f t="shared" si="9"/>
        <v>2473.6191827209086</v>
      </c>
      <c r="I25" s="15">
        <f t="shared" si="9"/>
        <v>2535.4596622889308</v>
      </c>
      <c r="J25" s="15">
        <f t="shared" si="9"/>
        <v>2598.8461538461538</v>
      </c>
      <c r="K25" s="15">
        <f t="shared" si="9"/>
        <v>2713.2457417389064</v>
      </c>
      <c r="L25" s="15">
        <f t="shared" si="9"/>
        <v>2916.7391723693245</v>
      </c>
      <c r="M25" s="15">
        <f t="shared" si="9"/>
        <v>3062.5761309877907</v>
      </c>
      <c r="N25" s="15">
        <f t="shared" si="9"/>
        <v>3215.7049375371807</v>
      </c>
      <c r="O25" s="15">
        <f t="shared" si="9"/>
        <v>3296.0975609756101</v>
      </c>
      <c r="P25" s="15">
        <f t="shared" si="9"/>
        <v>3378.5</v>
      </c>
    </row>
    <row r="26" spans="1:16" ht="16.5" thickBot="1" x14ac:dyDescent="0.25">
      <c r="A26" s="119"/>
      <c r="B26" s="115" t="s">
        <v>29</v>
      </c>
      <c r="C26" s="117" t="s">
        <v>52</v>
      </c>
      <c r="D26" s="113">
        <v>2.2999999999999998</v>
      </c>
      <c r="E26" s="18">
        <f>F26/1.075</f>
        <v>1.4208547730557448</v>
      </c>
      <c r="F26" s="18">
        <f>G26/1.05</f>
        <v>1.5274188810349256</v>
      </c>
      <c r="G26" s="18">
        <f>H26/1.05</f>
        <v>1.603789825086672</v>
      </c>
      <c r="H26" s="18">
        <f>I26/1.025</f>
        <v>1.6839793163410057</v>
      </c>
      <c r="I26" s="18">
        <f>J26/1.025</f>
        <v>1.7260787992495308</v>
      </c>
      <c r="J26" s="18">
        <f>P26/1.3</f>
        <v>1.7692307692307689</v>
      </c>
      <c r="K26" s="18">
        <f>L26/1.075</f>
        <v>1.8471112049724692</v>
      </c>
      <c r="L26" s="18">
        <f>M26/1.05</f>
        <v>1.9856445453454044</v>
      </c>
      <c r="M26" s="18">
        <f>N26/1.05</f>
        <v>2.0849267726126746</v>
      </c>
      <c r="N26" s="18">
        <f>O26/1.025</f>
        <v>2.1891731112433082</v>
      </c>
      <c r="O26" s="18">
        <f>P26/1.025</f>
        <v>2.2439024390243905</v>
      </c>
      <c r="P26" s="18">
        <f>D26</f>
        <v>2.2999999999999998</v>
      </c>
    </row>
    <row r="27" spans="1:16" ht="16.5" thickBot="1" x14ac:dyDescent="0.25">
      <c r="A27" s="110"/>
      <c r="B27" s="116"/>
      <c r="C27" s="118"/>
      <c r="D27" s="114"/>
      <c r="E27" s="15">
        <f t="shared" ref="E27:P27" si="10">E26*1450</f>
        <v>2060.23942093083</v>
      </c>
      <c r="F27" s="15">
        <f t="shared" si="10"/>
        <v>2214.7573775006422</v>
      </c>
      <c r="G27" s="15">
        <f t="shared" si="10"/>
        <v>2325.4952463756745</v>
      </c>
      <c r="H27" s="15">
        <f t="shared" si="10"/>
        <v>2441.7700086944583</v>
      </c>
      <c r="I27" s="15">
        <f t="shared" si="10"/>
        <v>2502.8142589118197</v>
      </c>
      <c r="J27" s="15">
        <f t="shared" si="10"/>
        <v>2565.3846153846148</v>
      </c>
      <c r="K27" s="15">
        <f t="shared" si="10"/>
        <v>2678.3112472100802</v>
      </c>
      <c r="L27" s="15">
        <f t="shared" si="10"/>
        <v>2879.1845907508364</v>
      </c>
      <c r="M27" s="15">
        <f t="shared" si="10"/>
        <v>3023.1438202883783</v>
      </c>
      <c r="N27" s="15">
        <f t="shared" si="10"/>
        <v>3174.3010113027967</v>
      </c>
      <c r="O27" s="15">
        <f t="shared" si="10"/>
        <v>3253.6585365853662</v>
      </c>
      <c r="P27" s="15">
        <f t="shared" si="10"/>
        <v>3334.9999999999995</v>
      </c>
    </row>
    <row r="28" spans="1:16" ht="16.5" thickBot="1" x14ac:dyDescent="0.25">
      <c r="A28" s="109" t="s">
        <v>17</v>
      </c>
      <c r="B28" s="115" t="s">
        <v>30</v>
      </c>
      <c r="C28" s="111" t="s">
        <v>31</v>
      </c>
      <c r="D28" s="113">
        <v>2.21</v>
      </c>
      <c r="E28" s="18">
        <f>F28/1.075</f>
        <v>1.3652561080231291</v>
      </c>
      <c r="F28" s="18">
        <f>G28/1.05</f>
        <v>1.4676503161248637</v>
      </c>
      <c r="G28" s="18">
        <f>H28/1.05</f>
        <v>1.5410328319311071</v>
      </c>
      <c r="H28" s="18">
        <f>I28/1.025</f>
        <v>1.6180844735276625</v>
      </c>
      <c r="I28" s="18">
        <f>J28/1.025</f>
        <v>1.6585365853658538</v>
      </c>
      <c r="J28" s="18">
        <f>P28/1.3</f>
        <v>1.7</v>
      </c>
      <c r="K28" s="18">
        <f>L28/1.075</f>
        <v>1.7748329404300673</v>
      </c>
      <c r="L28" s="18">
        <f>M28/1.05</f>
        <v>1.9079454109623224</v>
      </c>
      <c r="M28" s="18">
        <f>N28/1.05</f>
        <v>2.0033426815104387</v>
      </c>
      <c r="N28" s="18">
        <f>O28/1.025</f>
        <v>2.1035098155859608</v>
      </c>
      <c r="O28" s="18">
        <f>P28/1.025</f>
        <v>2.1560975609756099</v>
      </c>
      <c r="P28" s="18">
        <f>D28</f>
        <v>2.21</v>
      </c>
    </row>
    <row r="29" spans="1:16" ht="16.5" thickBot="1" x14ac:dyDescent="0.25">
      <c r="A29" s="119"/>
      <c r="B29" s="116"/>
      <c r="C29" s="112"/>
      <c r="D29" s="114"/>
      <c r="E29" s="15">
        <f t="shared" ref="E29:P29" si="11">E28*1450</f>
        <v>1979.6213566335373</v>
      </c>
      <c r="F29" s="15">
        <f t="shared" si="11"/>
        <v>2128.0929583810525</v>
      </c>
      <c r="G29" s="15">
        <f t="shared" si="11"/>
        <v>2234.4976063001054</v>
      </c>
      <c r="H29" s="15">
        <f t="shared" si="11"/>
        <v>2346.2224866151105</v>
      </c>
      <c r="I29" s="15">
        <f t="shared" si="11"/>
        <v>2404.8780487804879</v>
      </c>
      <c r="J29" s="15">
        <f t="shared" si="11"/>
        <v>2465</v>
      </c>
      <c r="K29" s="15">
        <f t="shared" si="11"/>
        <v>2573.5077636235978</v>
      </c>
      <c r="L29" s="15">
        <f t="shared" si="11"/>
        <v>2766.5208458953675</v>
      </c>
      <c r="M29" s="15">
        <f t="shared" si="11"/>
        <v>2904.8468881901363</v>
      </c>
      <c r="N29" s="15">
        <f t="shared" si="11"/>
        <v>3050.0892325996433</v>
      </c>
      <c r="O29" s="15">
        <f t="shared" si="11"/>
        <v>3126.3414634146343</v>
      </c>
      <c r="P29" s="22">
        <f t="shared" si="11"/>
        <v>3204.5</v>
      </c>
    </row>
    <row r="30" spans="1:16" ht="16.5" thickBot="1" x14ac:dyDescent="0.25">
      <c r="A30" s="119"/>
      <c r="B30" s="115" t="s">
        <v>32</v>
      </c>
      <c r="C30" s="111" t="s">
        <v>31</v>
      </c>
      <c r="D30" s="113">
        <v>2.16</v>
      </c>
      <c r="E30" s="18">
        <f>F30/1.075</f>
        <v>1.334367960782787</v>
      </c>
      <c r="F30" s="18">
        <f>G30/1.05</f>
        <v>1.4344455578414959</v>
      </c>
      <c r="G30" s="18">
        <f>H30/1.05</f>
        <v>1.5061678357335706</v>
      </c>
      <c r="H30" s="18">
        <f>I30/1.025</f>
        <v>1.5814762275202492</v>
      </c>
      <c r="I30" s="18">
        <f>J30/1.025</f>
        <v>1.6210131332082554</v>
      </c>
      <c r="J30" s="18">
        <f>P30/1.3</f>
        <v>1.6615384615384616</v>
      </c>
      <c r="K30" s="18">
        <f>L30/1.075</f>
        <v>1.7346783490176234</v>
      </c>
      <c r="L30" s="18">
        <f>M30/1.05</f>
        <v>1.864779225193945</v>
      </c>
      <c r="M30" s="18">
        <f>N30/1.05</f>
        <v>1.9580181864536423</v>
      </c>
      <c r="N30" s="18">
        <f>O30/1.025</f>
        <v>2.0559190957763245</v>
      </c>
      <c r="O30" s="18">
        <f>P30/1.025</f>
        <v>2.1073170731707322</v>
      </c>
      <c r="P30" s="18">
        <f>D30</f>
        <v>2.16</v>
      </c>
    </row>
    <row r="31" spans="1:16" ht="16.5" thickBot="1" x14ac:dyDescent="0.25">
      <c r="A31" s="119"/>
      <c r="B31" s="116"/>
      <c r="C31" s="112"/>
      <c r="D31" s="114"/>
      <c r="E31" s="15">
        <f t="shared" ref="E31:P31" si="12">E30*1450</f>
        <v>1934.8335431350411</v>
      </c>
      <c r="F31" s="15">
        <f t="shared" si="12"/>
        <v>2079.9460588701691</v>
      </c>
      <c r="G31" s="15">
        <f t="shared" si="12"/>
        <v>2183.9433618136773</v>
      </c>
      <c r="H31" s="15">
        <f t="shared" si="12"/>
        <v>2293.1405299043613</v>
      </c>
      <c r="I31" s="15">
        <f t="shared" si="12"/>
        <v>2350.4690431519703</v>
      </c>
      <c r="J31" s="15">
        <f t="shared" si="12"/>
        <v>2409.2307692307695</v>
      </c>
      <c r="K31" s="15">
        <f t="shared" si="12"/>
        <v>2515.283606075554</v>
      </c>
      <c r="L31" s="15">
        <f t="shared" si="12"/>
        <v>2703.9298765312201</v>
      </c>
      <c r="M31" s="15">
        <f t="shared" si="12"/>
        <v>2839.1263703577815</v>
      </c>
      <c r="N31" s="15">
        <f t="shared" si="12"/>
        <v>2981.0826888756706</v>
      </c>
      <c r="O31" s="15">
        <f t="shared" si="12"/>
        <v>3055.6097560975618</v>
      </c>
      <c r="P31" s="15">
        <f t="shared" si="12"/>
        <v>3132</v>
      </c>
    </row>
    <row r="32" spans="1:16" ht="16.5" thickBot="1" x14ac:dyDescent="0.25">
      <c r="A32" s="119"/>
      <c r="B32" s="115" t="s">
        <v>33</v>
      </c>
      <c r="C32" s="111" t="s">
        <v>31</v>
      </c>
      <c r="D32" s="113">
        <v>2.13</v>
      </c>
      <c r="E32" s="18">
        <f>F32/1.075</f>
        <v>1.3158350724385812</v>
      </c>
      <c r="F32" s="18">
        <f>G32/1.05</f>
        <v>1.4145227028714749</v>
      </c>
      <c r="G32" s="18">
        <f>H32/1.05</f>
        <v>1.4852488380150486</v>
      </c>
      <c r="H32" s="18">
        <f>I32/1.025</f>
        <v>1.5595112799158011</v>
      </c>
      <c r="I32" s="18">
        <f>J32/1.025</f>
        <v>1.5984990619136961</v>
      </c>
      <c r="J32" s="18">
        <f>P32/1.3</f>
        <v>1.6384615384615384</v>
      </c>
      <c r="K32" s="18">
        <f>L32/1.075</f>
        <v>1.7105855941701555</v>
      </c>
      <c r="L32" s="18">
        <f>M32/1.05</f>
        <v>1.8388795137329172</v>
      </c>
      <c r="M32" s="18">
        <f>N32/1.05</f>
        <v>1.9308234894195633</v>
      </c>
      <c r="N32" s="18">
        <f>O32/1.025</f>
        <v>2.0273646638905416</v>
      </c>
      <c r="O32" s="18">
        <f>P32/1.025</f>
        <v>2.0780487804878049</v>
      </c>
      <c r="P32" s="18">
        <f>D32</f>
        <v>2.13</v>
      </c>
    </row>
    <row r="33" spans="1:16" ht="16.5" thickBot="1" x14ac:dyDescent="0.25">
      <c r="A33" s="119"/>
      <c r="B33" s="116"/>
      <c r="C33" s="112"/>
      <c r="D33" s="114"/>
      <c r="E33" s="15">
        <f t="shared" ref="E33:P33" si="13">E32*1450</f>
        <v>1907.9608550359428</v>
      </c>
      <c r="F33" s="15">
        <f t="shared" si="13"/>
        <v>2051.0579191636384</v>
      </c>
      <c r="G33" s="15">
        <f t="shared" si="13"/>
        <v>2153.6108151218205</v>
      </c>
      <c r="H33" s="15">
        <f t="shared" si="13"/>
        <v>2261.2913558779114</v>
      </c>
      <c r="I33" s="15">
        <f t="shared" si="13"/>
        <v>2317.8236397748592</v>
      </c>
      <c r="J33" s="15">
        <f t="shared" si="13"/>
        <v>2375.7692307692305</v>
      </c>
      <c r="K33" s="15">
        <f t="shared" si="13"/>
        <v>2480.3491115467255</v>
      </c>
      <c r="L33" s="15">
        <f t="shared" si="13"/>
        <v>2666.3752949127302</v>
      </c>
      <c r="M33" s="15">
        <f t="shared" si="13"/>
        <v>2799.6940596583668</v>
      </c>
      <c r="N33" s="15">
        <f t="shared" si="13"/>
        <v>2939.6787626412852</v>
      </c>
      <c r="O33" s="15">
        <f t="shared" si="13"/>
        <v>3013.1707317073174</v>
      </c>
      <c r="P33" s="15">
        <f t="shared" si="13"/>
        <v>3088.5</v>
      </c>
    </row>
    <row r="34" spans="1:16" ht="16.5" thickBot="1" x14ac:dyDescent="0.25">
      <c r="A34" s="119"/>
      <c r="B34" s="115" t="s">
        <v>34</v>
      </c>
      <c r="C34" s="111" t="s">
        <v>31</v>
      </c>
      <c r="D34" s="113">
        <v>2.1</v>
      </c>
      <c r="E34" s="18">
        <f>F34/1.075</f>
        <v>1.2973021840943764</v>
      </c>
      <c r="F34" s="18">
        <f>G34/1.05</f>
        <v>1.3945998479014545</v>
      </c>
      <c r="G34" s="18">
        <f>H34/1.05</f>
        <v>1.4643298402965272</v>
      </c>
      <c r="H34" s="18">
        <f>I34/1.025</f>
        <v>1.5375463323113536</v>
      </c>
      <c r="I34" s="18">
        <f>J34/1.025</f>
        <v>1.5759849906191372</v>
      </c>
      <c r="J34" s="18">
        <f>P34/1.3</f>
        <v>1.6153846153846154</v>
      </c>
      <c r="K34" s="18">
        <f>L34/1.075</f>
        <v>1.686492839322689</v>
      </c>
      <c r="L34" s="18">
        <f>M34/1.05</f>
        <v>1.8129798022718906</v>
      </c>
      <c r="M34" s="18">
        <f>N34/1.05</f>
        <v>1.9036287923854851</v>
      </c>
      <c r="N34" s="18">
        <f>O34/1.025</f>
        <v>1.9988102320047594</v>
      </c>
      <c r="O34" s="18">
        <f>P34/1.025</f>
        <v>2.0487804878048781</v>
      </c>
      <c r="P34" s="18">
        <f>D34</f>
        <v>2.1</v>
      </c>
    </row>
    <row r="35" spans="1:16" ht="16.5" thickBot="1" x14ac:dyDescent="0.25">
      <c r="A35" s="110"/>
      <c r="B35" s="116"/>
      <c r="C35" s="112"/>
      <c r="D35" s="114"/>
      <c r="E35" s="15">
        <f t="shared" ref="E35:P35" si="14">E34*1450</f>
        <v>1881.0881669368457</v>
      </c>
      <c r="F35" s="15">
        <f t="shared" si="14"/>
        <v>2022.1697794571091</v>
      </c>
      <c r="G35" s="15">
        <f t="shared" si="14"/>
        <v>2123.2782684299646</v>
      </c>
      <c r="H35" s="15">
        <f t="shared" si="14"/>
        <v>2229.4421818514629</v>
      </c>
      <c r="I35" s="15">
        <f t="shared" si="14"/>
        <v>2285.1782363977491</v>
      </c>
      <c r="J35" s="15">
        <f t="shared" si="14"/>
        <v>2342.3076923076924</v>
      </c>
      <c r="K35" s="15">
        <f t="shared" si="14"/>
        <v>2445.4146170178992</v>
      </c>
      <c r="L35" s="15">
        <f t="shared" si="14"/>
        <v>2628.8207132942412</v>
      </c>
      <c r="M35" s="15">
        <f t="shared" si="14"/>
        <v>2760.2617489589534</v>
      </c>
      <c r="N35" s="15">
        <f t="shared" si="14"/>
        <v>2898.2748364069012</v>
      </c>
      <c r="O35" s="15">
        <f t="shared" si="14"/>
        <v>2970.7317073170734</v>
      </c>
      <c r="P35" s="15">
        <f t="shared" si="14"/>
        <v>3045</v>
      </c>
    </row>
  </sheetData>
  <mergeCells count="54">
    <mergeCell ref="A6:A11"/>
    <mergeCell ref="B6:B7"/>
    <mergeCell ref="C6:C7"/>
    <mergeCell ref="D6:D7"/>
    <mergeCell ref="B8:B9"/>
    <mergeCell ref="C8:C9"/>
    <mergeCell ref="D8:D9"/>
    <mergeCell ref="B10:B11"/>
    <mergeCell ref="C10:C11"/>
    <mergeCell ref="D10:D11"/>
    <mergeCell ref="B3:B5"/>
    <mergeCell ref="C3:C5"/>
    <mergeCell ref="E3:J3"/>
    <mergeCell ref="K3:P3"/>
    <mergeCell ref="E4:E5"/>
    <mergeCell ref="A12:A19"/>
    <mergeCell ref="B12:B13"/>
    <mergeCell ref="C12:C13"/>
    <mergeCell ref="D12:D13"/>
    <mergeCell ref="B14:B15"/>
    <mergeCell ref="D22:D23"/>
    <mergeCell ref="B24:B25"/>
    <mergeCell ref="C24:C25"/>
    <mergeCell ref="D24:D25"/>
    <mergeCell ref="C14:C15"/>
    <mergeCell ref="D14:D15"/>
    <mergeCell ref="B16:B17"/>
    <mergeCell ref="C16:C17"/>
    <mergeCell ref="D16:D17"/>
    <mergeCell ref="B18:B19"/>
    <mergeCell ref="C18:C19"/>
    <mergeCell ref="D18:D19"/>
    <mergeCell ref="B26:B27"/>
    <mergeCell ref="C26:C27"/>
    <mergeCell ref="D26:D27"/>
    <mergeCell ref="A28:A35"/>
    <mergeCell ref="B28:B29"/>
    <mergeCell ref="C28:C29"/>
    <mergeCell ref="D28:D29"/>
    <mergeCell ref="B30:B31"/>
    <mergeCell ref="C30:C31"/>
    <mergeCell ref="D30:D31"/>
    <mergeCell ref="A20:A27"/>
    <mergeCell ref="B20:B21"/>
    <mergeCell ref="C20:C21"/>
    <mergeCell ref="D20:D21"/>
    <mergeCell ref="B22:B23"/>
    <mergeCell ref="C22:C23"/>
    <mergeCell ref="B32:B33"/>
    <mergeCell ref="C32:C33"/>
    <mergeCell ref="D32:D33"/>
    <mergeCell ref="B34:B35"/>
    <mergeCell ref="C34:C35"/>
    <mergeCell ref="D34:D35"/>
  </mergeCells>
  <printOptions horizontalCentered="1"/>
  <pageMargins left="0.70866141732283505" right="0.70866141732283505" top="0" bottom="0" header="0.31496062992126" footer="0.31496062992126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topLeftCell="A28" workbookViewId="0">
      <selection activeCell="I5" sqref="I5"/>
    </sheetView>
  </sheetViews>
  <sheetFormatPr defaultRowHeight="12.75" x14ac:dyDescent="0.2"/>
  <cols>
    <col min="1" max="1" width="3.7109375" style="28" customWidth="1"/>
    <col min="2" max="2" width="25.85546875" customWidth="1"/>
    <col min="3" max="3" width="5.140625" customWidth="1"/>
    <col min="4" max="4" width="7" customWidth="1"/>
    <col min="5" max="5" width="6.140625" customWidth="1"/>
    <col min="6" max="6" width="7" customWidth="1"/>
    <col min="7" max="7" width="6.42578125" customWidth="1"/>
    <col min="8" max="8" width="7.7109375" customWidth="1"/>
    <col min="9" max="9" width="7" customWidth="1"/>
    <col min="10" max="10" width="6.5703125" customWidth="1"/>
    <col min="11" max="11" width="7.28515625" customWidth="1"/>
    <col min="12" max="12" width="6.85546875" customWidth="1"/>
    <col min="13" max="13" width="6.7109375" customWidth="1"/>
    <col min="14" max="14" width="6.28515625" customWidth="1"/>
    <col min="15" max="15" width="7.28515625" customWidth="1"/>
    <col min="16" max="16" width="6.7109375" customWidth="1"/>
  </cols>
  <sheetData>
    <row r="2" spans="1:16" ht="18.75" x14ac:dyDescent="0.3">
      <c r="A2" s="133" t="s">
        <v>77</v>
      </c>
      <c r="B2" s="133"/>
      <c r="C2" s="133"/>
      <c r="D2" s="133"/>
      <c r="E2" s="133"/>
      <c r="F2" s="133"/>
      <c r="G2" s="133"/>
    </row>
    <row r="3" spans="1:16" ht="15.75" x14ac:dyDescent="0.25">
      <c r="A3" s="134" t="s">
        <v>0</v>
      </c>
      <c r="B3" s="134"/>
      <c r="C3" s="134"/>
      <c r="D3" s="134"/>
      <c r="E3" s="134"/>
    </row>
    <row r="4" spans="1:16" ht="15.75" x14ac:dyDescent="0.25">
      <c r="A4" s="34"/>
    </row>
    <row r="5" spans="1:16" ht="15.75" x14ac:dyDescent="0.25">
      <c r="A5" s="34"/>
    </row>
    <row r="6" spans="1:16" ht="15.75" x14ac:dyDescent="0.25">
      <c r="A6" s="34"/>
    </row>
    <row r="7" spans="1:16" ht="16.5" thickBot="1" x14ac:dyDescent="0.3">
      <c r="A7" s="35"/>
    </row>
    <row r="8" spans="1:16" ht="32.25" thickBot="1" x14ac:dyDescent="0.25">
      <c r="A8" s="32" t="s">
        <v>1</v>
      </c>
      <c r="B8" s="100" t="s">
        <v>3</v>
      </c>
      <c r="C8" s="120"/>
      <c r="D8" s="5" t="s">
        <v>4</v>
      </c>
      <c r="E8" s="103" t="s">
        <v>10</v>
      </c>
      <c r="F8" s="104"/>
      <c r="G8" s="104"/>
      <c r="H8" s="104"/>
      <c r="I8" s="104"/>
      <c r="J8" s="105"/>
      <c r="K8" s="103" t="s">
        <v>11</v>
      </c>
      <c r="L8" s="104"/>
      <c r="M8" s="104"/>
      <c r="N8" s="104"/>
      <c r="O8" s="104"/>
      <c r="P8" s="106"/>
    </row>
    <row r="9" spans="1:16" ht="22.5" x14ac:dyDescent="0.2">
      <c r="A9" s="33" t="s">
        <v>2</v>
      </c>
      <c r="B9" s="101"/>
      <c r="C9" s="121"/>
      <c r="D9" s="10" t="s">
        <v>9</v>
      </c>
      <c r="E9" s="107" t="s">
        <v>12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14</v>
      </c>
      <c r="L9" s="11" t="s">
        <v>13</v>
      </c>
      <c r="M9" s="11" t="s">
        <v>13</v>
      </c>
      <c r="N9" s="11" t="s">
        <v>13</v>
      </c>
      <c r="O9" s="11" t="s">
        <v>13</v>
      </c>
      <c r="P9" s="13" t="s">
        <v>13</v>
      </c>
    </row>
    <row r="10" spans="1:16" ht="13.5" thickBot="1" x14ac:dyDescent="0.25">
      <c r="A10" s="36"/>
      <c r="B10" s="102"/>
      <c r="C10" s="122"/>
      <c r="D10" s="9"/>
      <c r="E10" s="108"/>
      <c r="F10" s="12">
        <v>1</v>
      </c>
      <c r="G10" s="12">
        <v>2</v>
      </c>
      <c r="H10" s="12">
        <v>3</v>
      </c>
      <c r="I10" s="12">
        <v>4</v>
      </c>
      <c r="J10" s="12">
        <v>5</v>
      </c>
      <c r="K10" s="12">
        <v>0</v>
      </c>
      <c r="L10" s="12">
        <v>1</v>
      </c>
      <c r="M10" s="12">
        <v>2</v>
      </c>
      <c r="N10" s="12">
        <v>3</v>
      </c>
      <c r="O10" s="12">
        <v>4</v>
      </c>
      <c r="P10" s="14">
        <v>5</v>
      </c>
    </row>
    <row r="11" spans="1:16" ht="16.5" thickBot="1" x14ac:dyDescent="0.25">
      <c r="A11" s="128">
        <v>1</v>
      </c>
      <c r="B11" s="131" t="s">
        <v>35</v>
      </c>
      <c r="C11" s="111" t="s">
        <v>15</v>
      </c>
      <c r="D11" s="113">
        <v>3.1</v>
      </c>
      <c r="E11" s="18">
        <v>1.92</v>
      </c>
      <c r="F11" s="18">
        <v>2.2000000000000002</v>
      </c>
      <c r="G11" s="18">
        <v>2.2799999999999998</v>
      </c>
      <c r="H11" s="18">
        <v>2.35</v>
      </c>
      <c r="I11" s="18">
        <v>2.36</v>
      </c>
      <c r="J11" s="18">
        <f>P11/1.3</f>
        <v>2.3846153846153846</v>
      </c>
      <c r="K11" s="18">
        <f>L11/1.075</f>
        <v>2.4895846675715889</v>
      </c>
      <c r="L11" s="18">
        <f>M11/1.05</f>
        <v>2.6763035176394578</v>
      </c>
      <c r="M11" s="18">
        <f>N11/1.05</f>
        <v>2.8101186935214306</v>
      </c>
      <c r="N11" s="18">
        <f>O11/1.025</f>
        <v>2.9506246281975024</v>
      </c>
      <c r="O11" s="18">
        <f>P11/1.025</f>
        <v>3.0243902439024395</v>
      </c>
      <c r="P11" s="18">
        <f>D11</f>
        <v>3.1</v>
      </c>
    </row>
    <row r="12" spans="1:16" ht="62.25" customHeight="1" thickBot="1" x14ac:dyDescent="0.25">
      <c r="A12" s="129"/>
      <c r="B12" s="132"/>
      <c r="C12" s="112"/>
      <c r="D12" s="114"/>
      <c r="E12" s="15">
        <v>2777</v>
      </c>
      <c r="F12" s="15">
        <f t="shared" ref="F12:P12" si="0">F11*1450</f>
        <v>3190.0000000000005</v>
      </c>
      <c r="G12" s="15">
        <f t="shared" si="0"/>
        <v>3305.9999999999995</v>
      </c>
      <c r="H12" s="15">
        <v>3402</v>
      </c>
      <c r="I12" s="15">
        <f t="shared" si="0"/>
        <v>3422</v>
      </c>
      <c r="J12" s="15">
        <v>3450</v>
      </c>
      <c r="K12" s="15">
        <f t="shared" si="0"/>
        <v>3609.897767978804</v>
      </c>
      <c r="L12" s="15">
        <f t="shared" si="0"/>
        <v>3880.6401005772141</v>
      </c>
      <c r="M12" s="15">
        <f t="shared" si="0"/>
        <v>4074.6721056060742</v>
      </c>
      <c r="N12" s="15">
        <f t="shared" si="0"/>
        <v>4278.4057108863781</v>
      </c>
      <c r="O12" s="15">
        <f t="shared" si="0"/>
        <v>4385.3658536585372</v>
      </c>
      <c r="P12" s="15">
        <f t="shared" si="0"/>
        <v>4495</v>
      </c>
    </row>
    <row r="13" spans="1:16" ht="16.5" thickBot="1" x14ac:dyDescent="0.25">
      <c r="A13" s="129"/>
      <c r="B13" s="131" t="s">
        <v>36</v>
      </c>
      <c r="C13" s="111" t="s">
        <v>15</v>
      </c>
      <c r="D13" s="113">
        <v>2.9</v>
      </c>
      <c r="E13" s="18">
        <v>2.0299999999999998</v>
      </c>
      <c r="F13" s="18">
        <v>2.06</v>
      </c>
      <c r="G13" s="18">
        <v>2.08</v>
      </c>
      <c r="H13" s="18">
        <v>2.14</v>
      </c>
      <c r="I13" s="18">
        <v>2.2000000000000002</v>
      </c>
      <c r="J13" s="18">
        <v>2.2599999999999998</v>
      </c>
      <c r="K13" s="18">
        <f>L13/1.075</f>
        <v>2.3289663019218083</v>
      </c>
      <c r="L13" s="18">
        <f>M13/1.05</f>
        <v>2.5036387745659439</v>
      </c>
      <c r="M13" s="18">
        <f>N13/1.05</f>
        <v>2.6288207132942412</v>
      </c>
      <c r="N13" s="18">
        <f>O13/1.025</f>
        <v>2.7602617489589534</v>
      </c>
      <c r="O13" s="18">
        <f>P13/1.025</f>
        <v>2.8292682926829271</v>
      </c>
      <c r="P13" s="18">
        <f>D13</f>
        <v>2.9</v>
      </c>
    </row>
    <row r="14" spans="1:16" ht="64.5" customHeight="1" thickBot="1" x14ac:dyDescent="0.25">
      <c r="A14" s="129"/>
      <c r="B14" s="132"/>
      <c r="C14" s="112"/>
      <c r="D14" s="114"/>
      <c r="E14" s="15">
        <v>2950</v>
      </c>
      <c r="F14" s="15">
        <v>2980</v>
      </c>
      <c r="G14" s="15">
        <v>3016</v>
      </c>
      <c r="H14" s="15">
        <f t="shared" ref="H14:P14" si="1">H13*1450</f>
        <v>3103</v>
      </c>
      <c r="I14" s="15">
        <v>3190</v>
      </c>
      <c r="J14" s="15">
        <f t="shared" si="1"/>
        <v>3276.9999999999995</v>
      </c>
      <c r="K14" s="15">
        <f t="shared" si="1"/>
        <v>3377.0011377866222</v>
      </c>
      <c r="L14" s="15">
        <f t="shared" si="1"/>
        <v>3630.2762231206184</v>
      </c>
      <c r="M14" s="15">
        <f t="shared" si="1"/>
        <v>3811.7900342766497</v>
      </c>
      <c r="N14" s="15">
        <f t="shared" si="1"/>
        <v>4002.3795359904825</v>
      </c>
      <c r="O14" s="15">
        <f t="shared" si="1"/>
        <v>4102.4390243902444</v>
      </c>
      <c r="P14" s="15">
        <f t="shared" si="1"/>
        <v>4205</v>
      </c>
    </row>
    <row r="15" spans="1:16" ht="16.5" thickBot="1" x14ac:dyDescent="0.25">
      <c r="A15" s="129"/>
      <c r="B15" s="131" t="s">
        <v>37</v>
      </c>
      <c r="C15" s="111" t="s">
        <v>15</v>
      </c>
      <c r="D15" s="113">
        <v>2.6</v>
      </c>
      <c r="E15" s="18">
        <v>1.8</v>
      </c>
      <c r="F15" s="18">
        <v>1.85</v>
      </c>
      <c r="G15" s="18">
        <v>1.96</v>
      </c>
      <c r="H15" s="18">
        <v>2.09</v>
      </c>
      <c r="I15" s="18">
        <v>2.2400000000000002</v>
      </c>
      <c r="J15" s="18">
        <v>2.36</v>
      </c>
      <c r="K15" s="18">
        <v>2.38</v>
      </c>
      <c r="L15" s="18">
        <v>2.41</v>
      </c>
      <c r="M15" s="18">
        <v>2.4300000000000002</v>
      </c>
      <c r="N15" s="18">
        <f>O15/1.025</f>
        <v>2.4747174301011308</v>
      </c>
      <c r="O15" s="18">
        <f>P15/1.025</f>
        <v>2.536585365853659</v>
      </c>
      <c r="P15" s="18">
        <f>D15</f>
        <v>2.6</v>
      </c>
    </row>
    <row r="16" spans="1:16" ht="63.75" customHeight="1" thickBot="1" x14ac:dyDescent="0.25">
      <c r="A16" s="129"/>
      <c r="B16" s="132"/>
      <c r="C16" s="112"/>
      <c r="D16" s="114"/>
      <c r="E16" s="15">
        <f t="shared" ref="E16:P16" si="2">E15*1450</f>
        <v>2610</v>
      </c>
      <c r="F16" s="15">
        <v>2680</v>
      </c>
      <c r="G16" s="15">
        <f t="shared" si="2"/>
        <v>2842</v>
      </c>
      <c r="H16" s="15">
        <v>3028</v>
      </c>
      <c r="I16" s="15">
        <v>3255</v>
      </c>
      <c r="J16" s="15">
        <v>3417</v>
      </c>
      <c r="K16" s="15">
        <f t="shared" si="2"/>
        <v>3451</v>
      </c>
      <c r="L16" s="15">
        <f t="shared" si="2"/>
        <v>3494.5</v>
      </c>
      <c r="M16" s="15">
        <f t="shared" si="2"/>
        <v>3523.5000000000005</v>
      </c>
      <c r="N16" s="15">
        <f t="shared" si="2"/>
        <v>3588.3402736466396</v>
      </c>
      <c r="O16" s="15">
        <f t="shared" si="2"/>
        <v>3678.0487804878057</v>
      </c>
      <c r="P16" s="15">
        <f t="shared" si="2"/>
        <v>3770</v>
      </c>
    </row>
    <row r="17" spans="1:16" ht="16.5" thickBot="1" x14ac:dyDescent="0.25">
      <c r="A17" s="129"/>
      <c r="B17" s="131" t="s">
        <v>38</v>
      </c>
      <c r="C17" s="111" t="s">
        <v>15</v>
      </c>
      <c r="D17" s="113">
        <v>2.4</v>
      </c>
      <c r="E17" s="18">
        <f>F17/1.075</f>
        <v>1.4826310675364296</v>
      </c>
      <c r="F17" s="18">
        <f>G17/1.05</f>
        <v>1.5938283976016618</v>
      </c>
      <c r="G17" s="18">
        <f>H17/1.05</f>
        <v>1.6735198174817449</v>
      </c>
      <c r="H17" s="18">
        <f>I17/1.025</f>
        <v>1.7571958083558323</v>
      </c>
      <c r="I17" s="18">
        <f>J17/1.025</f>
        <v>1.8011257035647279</v>
      </c>
      <c r="J17" s="18">
        <f>P17/1.3</f>
        <v>1.846153846153846</v>
      </c>
      <c r="K17" s="18">
        <f>L17/1.075</f>
        <v>1.9274203877973588</v>
      </c>
      <c r="L17" s="18">
        <f>M17/1.05</f>
        <v>2.0719769168821607</v>
      </c>
      <c r="M17" s="18">
        <f>N17/1.05</f>
        <v>2.1755757627262686</v>
      </c>
      <c r="N17" s="18">
        <f>O17/1.025</f>
        <v>2.2843545508625822</v>
      </c>
      <c r="O17" s="18">
        <f>P17/1.025</f>
        <v>2.3414634146341466</v>
      </c>
      <c r="P17" s="18">
        <f>D17</f>
        <v>2.4</v>
      </c>
    </row>
    <row r="18" spans="1:16" ht="67.5" customHeight="1" thickBot="1" x14ac:dyDescent="0.25">
      <c r="A18" s="130"/>
      <c r="B18" s="132"/>
      <c r="C18" s="112"/>
      <c r="D18" s="114"/>
      <c r="E18" s="15">
        <f t="shared" ref="E18:P18" si="3">E17*1450</f>
        <v>2149.8150479278229</v>
      </c>
      <c r="F18" s="15">
        <f t="shared" si="3"/>
        <v>2311.0511765224096</v>
      </c>
      <c r="G18" s="15">
        <f t="shared" si="3"/>
        <v>2426.6037353485303</v>
      </c>
      <c r="H18" s="15">
        <f t="shared" si="3"/>
        <v>2547.9339221159571</v>
      </c>
      <c r="I18" s="15">
        <f t="shared" si="3"/>
        <v>2611.6322701688555</v>
      </c>
      <c r="J18" s="15">
        <f t="shared" si="3"/>
        <v>2676.9230769230767</v>
      </c>
      <c r="K18" s="15">
        <f t="shared" si="3"/>
        <v>2794.7595623061702</v>
      </c>
      <c r="L18" s="15">
        <f t="shared" si="3"/>
        <v>3004.3665294791331</v>
      </c>
      <c r="M18" s="15">
        <f t="shared" si="3"/>
        <v>3154.5848559530896</v>
      </c>
      <c r="N18" s="15">
        <f t="shared" si="3"/>
        <v>3312.3140987507441</v>
      </c>
      <c r="O18" s="15">
        <f t="shared" si="3"/>
        <v>3395.1219512195125</v>
      </c>
      <c r="P18" s="15">
        <f t="shared" si="3"/>
        <v>3480</v>
      </c>
    </row>
    <row r="19" spans="1:16" ht="16.5" thickBot="1" x14ac:dyDescent="0.25">
      <c r="A19" s="128">
        <v>2</v>
      </c>
      <c r="B19" s="100" t="s">
        <v>39</v>
      </c>
      <c r="C19" s="111" t="s">
        <v>31</v>
      </c>
      <c r="D19" s="113">
        <v>2.5</v>
      </c>
      <c r="E19" s="18">
        <f>F19/1.075</f>
        <v>1.5444073620171141</v>
      </c>
      <c r="F19" s="18">
        <f>G19/1.05</f>
        <v>1.6602379141683976</v>
      </c>
      <c r="G19" s="18">
        <f>H19/1.05</f>
        <v>1.7432498098768177</v>
      </c>
      <c r="H19" s="18">
        <f>I19/1.025</f>
        <v>1.8304123003706587</v>
      </c>
      <c r="I19" s="18">
        <f>J19/1.025</f>
        <v>1.876172607879925</v>
      </c>
      <c r="J19" s="18">
        <f>P19/1.3</f>
        <v>1.9230769230769229</v>
      </c>
      <c r="K19" s="18">
        <f>L19/1.075</f>
        <v>2.0077295706222489</v>
      </c>
      <c r="L19" s="18">
        <f>M19/1.05</f>
        <v>2.1583092884189177</v>
      </c>
      <c r="M19" s="18">
        <f>N19/1.05</f>
        <v>2.2662247528398636</v>
      </c>
      <c r="N19" s="18">
        <f>O19/1.025</f>
        <v>2.3795359904818567</v>
      </c>
      <c r="O19" s="18">
        <f>P19/1.025</f>
        <v>2.4390243902439028</v>
      </c>
      <c r="P19" s="18">
        <f>D19</f>
        <v>2.5</v>
      </c>
    </row>
    <row r="20" spans="1:16" ht="16.5" thickBot="1" x14ac:dyDescent="0.25">
      <c r="A20" s="129"/>
      <c r="B20" s="102"/>
      <c r="C20" s="112"/>
      <c r="D20" s="114"/>
      <c r="E20" s="15">
        <f t="shared" ref="E20:P20" si="4">E19*1450</f>
        <v>2239.3906749248154</v>
      </c>
      <c r="F20" s="15">
        <f t="shared" si="4"/>
        <v>2407.3449755441766</v>
      </c>
      <c r="G20" s="15">
        <f t="shared" si="4"/>
        <v>2527.7122243213857</v>
      </c>
      <c r="H20" s="15">
        <f t="shared" si="4"/>
        <v>2654.097835537455</v>
      </c>
      <c r="I20" s="15">
        <f t="shared" si="4"/>
        <v>2720.4502814258913</v>
      </c>
      <c r="J20" s="15">
        <f t="shared" si="4"/>
        <v>2788.4615384615381</v>
      </c>
      <c r="K20" s="15">
        <f t="shared" si="4"/>
        <v>2911.2078774022607</v>
      </c>
      <c r="L20" s="15">
        <f t="shared" si="4"/>
        <v>3129.5484682074307</v>
      </c>
      <c r="M20" s="15">
        <f t="shared" si="4"/>
        <v>3286.0258916178022</v>
      </c>
      <c r="N20" s="15">
        <f t="shared" si="4"/>
        <v>3450.3271861986923</v>
      </c>
      <c r="O20" s="15">
        <f t="shared" si="4"/>
        <v>3536.5853658536589</v>
      </c>
      <c r="P20" s="15">
        <f t="shared" si="4"/>
        <v>3625</v>
      </c>
    </row>
    <row r="21" spans="1:16" ht="16.5" thickBot="1" x14ac:dyDescent="0.25">
      <c r="A21" s="129"/>
      <c r="B21" s="100" t="s">
        <v>40</v>
      </c>
      <c r="C21" s="111" t="s">
        <v>31</v>
      </c>
      <c r="D21" s="113">
        <v>2.4</v>
      </c>
      <c r="E21" s="18">
        <v>1.47</v>
      </c>
      <c r="F21" s="18">
        <v>1.52</v>
      </c>
      <c r="G21" s="18">
        <v>1.58</v>
      </c>
      <c r="H21" s="18">
        <v>1.67</v>
      </c>
      <c r="I21" s="18">
        <v>1.76</v>
      </c>
      <c r="J21" s="18">
        <f>P21/1.3</f>
        <v>1.846153846153846</v>
      </c>
      <c r="K21" s="18">
        <f>L21/1.075</f>
        <v>1.9274203877973588</v>
      </c>
      <c r="L21" s="18">
        <f>M21/1.05</f>
        <v>2.0719769168821607</v>
      </c>
      <c r="M21" s="18">
        <f>N21/1.05</f>
        <v>2.1755757627262686</v>
      </c>
      <c r="N21" s="18">
        <f>O21/1.025</f>
        <v>2.2843545508625822</v>
      </c>
      <c r="O21" s="18">
        <f>P21/1.025</f>
        <v>2.3414634146341466</v>
      </c>
      <c r="P21" s="18">
        <f>D21</f>
        <v>2.4</v>
      </c>
    </row>
    <row r="22" spans="1:16" ht="16.5" thickBot="1" x14ac:dyDescent="0.25">
      <c r="A22" s="129"/>
      <c r="B22" s="102"/>
      <c r="C22" s="112"/>
      <c r="D22" s="114"/>
      <c r="E22" s="15">
        <f t="shared" ref="E22:P22" si="5">E21*1450</f>
        <v>2131.5</v>
      </c>
      <c r="F22" s="15">
        <f t="shared" si="5"/>
        <v>2204</v>
      </c>
      <c r="G22" s="15">
        <f t="shared" si="5"/>
        <v>2291</v>
      </c>
      <c r="H22" s="15">
        <f t="shared" si="5"/>
        <v>2421.5</v>
      </c>
      <c r="I22" s="15">
        <f t="shared" si="5"/>
        <v>2552</v>
      </c>
      <c r="J22" s="15">
        <v>2680</v>
      </c>
      <c r="K22" s="15">
        <f t="shared" si="5"/>
        <v>2794.7595623061702</v>
      </c>
      <c r="L22" s="15">
        <f t="shared" si="5"/>
        <v>3004.3665294791331</v>
      </c>
      <c r="M22" s="15">
        <f t="shared" si="5"/>
        <v>3154.5848559530896</v>
      </c>
      <c r="N22" s="15">
        <f t="shared" si="5"/>
        <v>3312.3140987507441</v>
      </c>
      <c r="O22" s="15">
        <f t="shared" si="5"/>
        <v>3395.1219512195125</v>
      </c>
      <c r="P22" s="15">
        <f t="shared" si="5"/>
        <v>3480</v>
      </c>
    </row>
    <row r="23" spans="1:16" ht="16.5" thickBot="1" x14ac:dyDescent="0.25">
      <c r="A23" s="129"/>
      <c r="B23" s="100" t="s">
        <v>41</v>
      </c>
      <c r="C23" s="111" t="s">
        <v>31</v>
      </c>
      <c r="D23" s="113">
        <v>2.2000000000000002</v>
      </c>
      <c r="E23" s="18">
        <f>F23/1.075</f>
        <v>1.3590784785750607</v>
      </c>
      <c r="F23" s="18">
        <f>G23/1.05</f>
        <v>1.4610093644681901</v>
      </c>
      <c r="G23" s="18">
        <f>H23/1.05</f>
        <v>1.5340598326915997</v>
      </c>
      <c r="H23" s="18">
        <f>I23/1.025</f>
        <v>1.6107628243261798</v>
      </c>
      <c r="I23" s="18">
        <f>J23/1.025</f>
        <v>1.6510318949343341</v>
      </c>
      <c r="J23" s="18">
        <f>P23/1.3</f>
        <v>1.6923076923076923</v>
      </c>
      <c r="K23" s="18">
        <f>L23/1.075</f>
        <v>1.7668020221475793</v>
      </c>
      <c r="L23" s="18">
        <f>M23/1.05</f>
        <v>1.8993121738086476</v>
      </c>
      <c r="M23" s="18">
        <f>N23/1.05</f>
        <v>1.9942777824990801</v>
      </c>
      <c r="N23" s="18">
        <f>O23/1.025</f>
        <v>2.0939916716240341</v>
      </c>
      <c r="O23" s="18">
        <f>P23/1.025</f>
        <v>2.1463414634146347</v>
      </c>
      <c r="P23" s="18">
        <f>D23</f>
        <v>2.2000000000000002</v>
      </c>
    </row>
    <row r="24" spans="1:16" ht="16.5" thickBot="1" x14ac:dyDescent="0.25">
      <c r="A24" s="129"/>
      <c r="B24" s="102"/>
      <c r="C24" s="112"/>
      <c r="D24" s="114"/>
      <c r="E24" s="15">
        <f t="shared" ref="E24:P24" si="6">E23*1450</f>
        <v>1970.663793933838</v>
      </c>
      <c r="F24" s="15">
        <f t="shared" si="6"/>
        <v>2118.4635784788757</v>
      </c>
      <c r="G24" s="15">
        <f t="shared" si="6"/>
        <v>2224.3867574028195</v>
      </c>
      <c r="H24" s="15">
        <f t="shared" si="6"/>
        <v>2335.6060952729608</v>
      </c>
      <c r="I24" s="15">
        <f t="shared" si="6"/>
        <v>2393.9962476547844</v>
      </c>
      <c r="J24" s="15">
        <f t="shared" si="6"/>
        <v>2453.8461538461538</v>
      </c>
      <c r="K24" s="15">
        <f t="shared" si="6"/>
        <v>2561.8629321139902</v>
      </c>
      <c r="L24" s="15">
        <f t="shared" si="6"/>
        <v>2754.0026520225392</v>
      </c>
      <c r="M24" s="15">
        <f t="shared" si="6"/>
        <v>2891.702784623666</v>
      </c>
      <c r="N24" s="15">
        <f t="shared" si="6"/>
        <v>3036.2879238548494</v>
      </c>
      <c r="O24" s="15">
        <f t="shared" si="6"/>
        <v>3112.1951219512202</v>
      </c>
      <c r="P24" s="15">
        <f t="shared" si="6"/>
        <v>3190.0000000000005</v>
      </c>
    </row>
    <row r="25" spans="1:16" ht="16.5" thickBot="1" x14ac:dyDescent="0.25">
      <c r="A25" s="129"/>
      <c r="B25" s="100" t="s">
        <v>42</v>
      </c>
      <c r="C25" s="111" t="s">
        <v>31</v>
      </c>
      <c r="D25" s="113">
        <v>2.15</v>
      </c>
      <c r="E25" s="18">
        <f>F25/1.075</f>
        <v>1.3281903313347183</v>
      </c>
      <c r="F25" s="18">
        <f>G25/1.05</f>
        <v>1.4278046061848222</v>
      </c>
      <c r="G25" s="18">
        <f>H25/1.05</f>
        <v>1.4991948364940633</v>
      </c>
      <c r="H25" s="18">
        <f>I25/1.025</f>
        <v>1.5741545783187665</v>
      </c>
      <c r="I25" s="18">
        <f>J25/1.025</f>
        <v>1.6135084427767354</v>
      </c>
      <c r="J25" s="18">
        <f>P25/1.3</f>
        <v>1.6538461538461537</v>
      </c>
      <c r="K25" s="18">
        <f>L25/1.075</f>
        <v>1.7266474307351336</v>
      </c>
      <c r="L25" s="18">
        <f>M25/1.05</f>
        <v>1.8561459880402686</v>
      </c>
      <c r="M25" s="18">
        <f>N25/1.05</f>
        <v>1.9489532874422821</v>
      </c>
      <c r="N25" s="18">
        <f>O25/1.025</f>
        <v>2.0464009518143964</v>
      </c>
      <c r="O25" s="18">
        <f>P25/1.025</f>
        <v>2.0975609756097562</v>
      </c>
      <c r="P25" s="18">
        <f>D25</f>
        <v>2.15</v>
      </c>
    </row>
    <row r="26" spans="1:16" ht="16.5" thickBot="1" x14ac:dyDescent="0.25">
      <c r="A26" s="130"/>
      <c r="B26" s="102"/>
      <c r="C26" s="112"/>
      <c r="D26" s="114"/>
      <c r="E26" s="15">
        <f t="shared" ref="E26:P26" si="7">E25*1450</f>
        <v>1925.8759804353415</v>
      </c>
      <c r="F26" s="15">
        <f t="shared" si="7"/>
        <v>2070.3166789679922</v>
      </c>
      <c r="G26" s="15">
        <f t="shared" si="7"/>
        <v>2173.8325129163918</v>
      </c>
      <c r="H26" s="15">
        <f t="shared" si="7"/>
        <v>2282.5241385622112</v>
      </c>
      <c r="I26" s="15">
        <f t="shared" si="7"/>
        <v>2339.5872420262663</v>
      </c>
      <c r="J26" s="15">
        <f t="shared" si="7"/>
        <v>2398.0769230769229</v>
      </c>
      <c r="K26" s="15">
        <f t="shared" si="7"/>
        <v>2503.6387745659435</v>
      </c>
      <c r="L26" s="15">
        <f t="shared" si="7"/>
        <v>2691.4116826583895</v>
      </c>
      <c r="M26" s="15">
        <f t="shared" si="7"/>
        <v>2825.982266791309</v>
      </c>
      <c r="N26" s="15">
        <f t="shared" si="7"/>
        <v>2967.2813801308748</v>
      </c>
      <c r="O26" s="15">
        <f t="shared" si="7"/>
        <v>3041.4634146341464</v>
      </c>
      <c r="P26" s="15">
        <f t="shared" si="7"/>
        <v>3117.5</v>
      </c>
    </row>
    <row r="27" spans="1:16" ht="16.5" thickBot="1" x14ac:dyDescent="0.25">
      <c r="A27" s="128">
        <v>3</v>
      </c>
      <c r="B27" s="100" t="s">
        <v>74</v>
      </c>
      <c r="C27" s="16" t="s">
        <v>31</v>
      </c>
      <c r="D27" s="113">
        <v>2.2799999999999998</v>
      </c>
      <c r="E27" s="18">
        <v>1.23</v>
      </c>
      <c r="F27" s="18">
        <v>1.26</v>
      </c>
      <c r="G27" s="18">
        <v>1.28</v>
      </c>
      <c r="H27" s="18">
        <v>1.3</v>
      </c>
      <c r="I27" s="18">
        <v>1.33</v>
      </c>
      <c r="J27" s="18">
        <v>1.36</v>
      </c>
      <c r="K27" s="18">
        <f>L27/1.075</f>
        <v>1.8310493684074907</v>
      </c>
      <c r="L27" s="18">
        <f>M27/1.05</f>
        <v>1.9683780710380523</v>
      </c>
      <c r="M27" s="18">
        <f>N27/1.05</f>
        <v>2.066796974589955</v>
      </c>
      <c r="N27" s="18">
        <f>O27/1.025</f>
        <v>2.1701368233194529</v>
      </c>
      <c r="O27" s="18">
        <f>P27/1.025</f>
        <v>2.2243902439024392</v>
      </c>
      <c r="P27" s="18">
        <f>D27</f>
        <v>2.2799999999999998</v>
      </c>
    </row>
    <row r="28" spans="1:16" ht="16.5" thickBot="1" x14ac:dyDescent="0.25">
      <c r="A28" s="129"/>
      <c r="B28" s="102"/>
      <c r="C28" s="17" t="s">
        <v>43</v>
      </c>
      <c r="D28" s="114"/>
      <c r="E28" s="15">
        <f t="shared" ref="E28:P28" si="8">E27*1450</f>
        <v>1783.5</v>
      </c>
      <c r="F28" s="15">
        <f t="shared" si="8"/>
        <v>1827</v>
      </c>
      <c r="G28" s="15">
        <f t="shared" si="8"/>
        <v>1856</v>
      </c>
      <c r="H28" s="15">
        <f t="shared" si="8"/>
        <v>1885</v>
      </c>
      <c r="I28" s="15">
        <f t="shared" si="8"/>
        <v>1928.5</v>
      </c>
      <c r="J28" s="15">
        <v>1970</v>
      </c>
      <c r="K28" s="15">
        <f t="shared" si="8"/>
        <v>2655.0215841908616</v>
      </c>
      <c r="L28" s="15">
        <f t="shared" si="8"/>
        <v>2854.1482030051757</v>
      </c>
      <c r="M28" s="15">
        <f t="shared" si="8"/>
        <v>2996.8556131554346</v>
      </c>
      <c r="N28" s="15">
        <f t="shared" si="8"/>
        <v>3146.6983938132066</v>
      </c>
      <c r="O28" s="15">
        <f t="shared" si="8"/>
        <v>3225.3658536585367</v>
      </c>
      <c r="P28" s="15">
        <f t="shared" si="8"/>
        <v>3305.9999999999995</v>
      </c>
    </row>
    <row r="29" spans="1:16" ht="16.5" thickBot="1" x14ac:dyDescent="0.25">
      <c r="A29" s="129"/>
      <c r="B29" s="100" t="s">
        <v>75</v>
      </c>
      <c r="C29" s="16" t="s">
        <v>31</v>
      </c>
      <c r="D29" s="113">
        <v>2.2799999999999998</v>
      </c>
      <c r="E29" s="18">
        <v>1.59</v>
      </c>
      <c r="F29" s="18">
        <v>1.63</v>
      </c>
      <c r="G29" s="18">
        <v>1.71</v>
      </c>
      <c r="H29" s="18">
        <v>1.75</v>
      </c>
      <c r="I29" s="18">
        <v>1.83</v>
      </c>
      <c r="J29" s="18">
        <v>1.97</v>
      </c>
      <c r="K29" s="18">
        <v>2</v>
      </c>
      <c r="L29" s="18">
        <v>2.04</v>
      </c>
      <c r="M29" s="18">
        <f>N29/1.05</f>
        <v>2.066796974589955</v>
      </c>
      <c r="N29" s="18">
        <f>O29/1.025</f>
        <v>2.1701368233194529</v>
      </c>
      <c r="O29" s="18">
        <f>P29/1.025</f>
        <v>2.2243902439024392</v>
      </c>
      <c r="P29" s="18">
        <f>D29</f>
        <v>2.2799999999999998</v>
      </c>
    </row>
    <row r="30" spans="1:16" ht="16.5" thickBot="1" x14ac:dyDescent="0.25">
      <c r="A30" s="130"/>
      <c r="B30" s="102"/>
      <c r="C30" s="17" t="s">
        <v>43</v>
      </c>
      <c r="D30" s="114"/>
      <c r="E30" s="15">
        <f t="shared" ref="E30:P30" si="9">E29*1450</f>
        <v>2305.5</v>
      </c>
      <c r="F30" s="15">
        <v>2365</v>
      </c>
      <c r="G30" s="15">
        <v>2480</v>
      </c>
      <c r="H30" s="15">
        <f t="shared" si="9"/>
        <v>2537.5</v>
      </c>
      <c r="I30" s="15">
        <f t="shared" si="9"/>
        <v>2653.5</v>
      </c>
      <c r="J30" s="15">
        <f t="shared" si="9"/>
        <v>2856.5</v>
      </c>
      <c r="K30" s="15">
        <f t="shared" si="9"/>
        <v>2900</v>
      </c>
      <c r="L30" s="15">
        <f t="shared" si="9"/>
        <v>2958</v>
      </c>
      <c r="M30" s="15">
        <f t="shared" si="9"/>
        <v>2996.8556131554346</v>
      </c>
      <c r="N30" s="15">
        <f t="shared" si="9"/>
        <v>3146.6983938132066</v>
      </c>
      <c r="O30" s="15">
        <f t="shared" si="9"/>
        <v>3225.3658536585367</v>
      </c>
      <c r="P30" s="15">
        <f t="shared" si="9"/>
        <v>3305.9999999999995</v>
      </c>
    </row>
    <row r="31" spans="1:16" ht="16.5" thickBot="1" x14ac:dyDescent="0.25">
      <c r="A31" s="128">
        <v>4</v>
      </c>
      <c r="B31" s="100" t="s">
        <v>72</v>
      </c>
      <c r="C31" s="16" t="s">
        <v>31</v>
      </c>
      <c r="D31" s="113">
        <v>2.15</v>
      </c>
      <c r="E31" s="18">
        <v>1.27</v>
      </c>
      <c r="F31" s="18">
        <v>1.3</v>
      </c>
      <c r="G31" s="18">
        <v>1.33</v>
      </c>
      <c r="H31" s="18">
        <v>1.43</v>
      </c>
      <c r="I31" s="18">
        <v>1.5</v>
      </c>
      <c r="J31" s="18">
        <v>1.57</v>
      </c>
      <c r="K31" s="18">
        <f>L31/1.075</f>
        <v>1.7266474307351336</v>
      </c>
      <c r="L31" s="18">
        <f>M31/1.05</f>
        <v>1.8561459880402686</v>
      </c>
      <c r="M31" s="18">
        <f>N31/1.05</f>
        <v>1.9489532874422821</v>
      </c>
      <c r="N31" s="18">
        <f>O31/1.025</f>
        <v>2.0464009518143964</v>
      </c>
      <c r="O31" s="18">
        <f>P31/1.025</f>
        <v>2.0975609756097562</v>
      </c>
      <c r="P31" s="18">
        <f>D31</f>
        <v>2.15</v>
      </c>
    </row>
    <row r="32" spans="1:16" ht="16.5" thickBot="1" x14ac:dyDescent="0.25">
      <c r="A32" s="129"/>
      <c r="B32" s="102"/>
      <c r="C32" s="17" t="s">
        <v>43</v>
      </c>
      <c r="D32" s="114"/>
      <c r="E32" s="15">
        <f t="shared" ref="E32:P32" si="10">E31*1450</f>
        <v>1841.5</v>
      </c>
      <c r="F32" s="15">
        <f t="shared" si="10"/>
        <v>1885</v>
      </c>
      <c r="G32" s="15">
        <v>1926</v>
      </c>
      <c r="H32" s="15">
        <v>2070</v>
      </c>
      <c r="I32" s="15">
        <v>2174</v>
      </c>
      <c r="J32" s="22">
        <v>2283</v>
      </c>
      <c r="K32" s="15">
        <f t="shared" si="10"/>
        <v>2503.6387745659435</v>
      </c>
      <c r="L32" s="15">
        <f t="shared" si="10"/>
        <v>2691.4116826583895</v>
      </c>
      <c r="M32" s="15">
        <f t="shared" si="10"/>
        <v>2825.982266791309</v>
      </c>
      <c r="N32" s="15">
        <f t="shared" si="10"/>
        <v>2967.2813801308748</v>
      </c>
      <c r="O32" s="15">
        <f t="shared" si="10"/>
        <v>3041.4634146341464</v>
      </c>
      <c r="P32" s="15">
        <f t="shared" si="10"/>
        <v>3117.5</v>
      </c>
    </row>
    <row r="33" spans="1:16" ht="16.5" thickBot="1" x14ac:dyDescent="0.25">
      <c r="A33" s="128">
        <v>5</v>
      </c>
      <c r="B33" s="100" t="s">
        <v>44</v>
      </c>
      <c r="C33" s="16" t="s">
        <v>31</v>
      </c>
      <c r="D33" s="113">
        <v>2.2400000000000002</v>
      </c>
      <c r="E33" s="18">
        <v>1.35</v>
      </c>
      <c r="F33" s="18">
        <v>1.38</v>
      </c>
      <c r="G33" s="18">
        <v>1.49</v>
      </c>
      <c r="H33" s="18">
        <v>1.56</v>
      </c>
      <c r="I33" s="18">
        <v>1.6</v>
      </c>
      <c r="J33" s="18">
        <v>1.63</v>
      </c>
      <c r="K33" s="18">
        <f>L33/1.075</f>
        <v>1.7989256952775352</v>
      </c>
      <c r="L33" s="18">
        <f>M33/1.05</f>
        <v>1.9338451224233502</v>
      </c>
      <c r="M33" s="18">
        <f>N33/1.05</f>
        <v>2.0305373785445178</v>
      </c>
      <c r="N33" s="18">
        <f>O33/1.025</f>
        <v>2.1320642474717437</v>
      </c>
      <c r="O33" s="18">
        <f>P33/1.025</f>
        <v>2.1853658536585372</v>
      </c>
      <c r="P33" s="18">
        <f>D33</f>
        <v>2.2400000000000002</v>
      </c>
    </row>
    <row r="34" spans="1:16" ht="16.5" thickBot="1" x14ac:dyDescent="0.25">
      <c r="A34" s="129"/>
      <c r="B34" s="102"/>
      <c r="C34" s="17" t="s">
        <v>43</v>
      </c>
      <c r="D34" s="114"/>
      <c r="E34" s="15">
        <f t="shared" ref="E34:P34" si="11">E33*1450</f>
        <v>1957.5000000000002</v>
      </c>
      <c r="F34" s="15">
        <v>2006</v>
      </c>
      <c r="G34" s="15">
        <v>2157</v>
      </c>
      <c r="H34" s="15">
        <v>2265</v>
      </c>
      <c r="I34" s="15">
        <v>2325</v>
      </c>
      <c r="J34" s="15">
        <v>2365</v>
      </c>
      <c r="K34" s="15">
        <f t="shared" si="11"/>
        <v>2608.4422581524259</v>
      </c>
      <c r="L34" s="15">
        <f t="shared" si="11"/>
        <v>2804.0754275138579</v>
      </c>
      <c r="M34" s="15">
        <f t="shared" si="11"/>
        <v>2944.2791988895506</v>
      </c>
      <c r="N34" s="15">
        <f t="shared" si="11"/>
        <v>3091.4931588340282</v>
      </c>
      <c r="O34" s="15">
        <f t="shared" si="11"/>
        <v>3168.7804878048792</v>
      </c>
      <c r="P34" s="15">
        <f t="shared" si="11"/>
        <v>3248.0000000000005</v>
      </c>
    </row>
    <row r="35" spans="1:16" ht="16.5" thickBot="1" x14ac:dyDescent="0.25">
      <c r="A35" s="129"/>
      <c r="B35" s="100" t="s">
        <v>45</v>
      </c>
      <c r="C35" s="16" t="s">
        <v>31</v>
      </c>
      <c r="D35" s="113">
        <v>2.2200000000000002</v>
      </c>
      <c r="E35" s="18">
        <f>F35/1.075</f>
        <v>1.3714337374711976</v>
      </c>
      <c r="F35" s="18">
        <f>G35/1.05</f>
        <v>1.4742912677815374</v>
      </c>
      <c r="G35" s="18">
        <f>H35/1.05</f>
        <v>1.5480058311706144</v>
      </c>
      <c r="H35" s="18">
        <f>I35/1.025</f>
        <v>1.6254061227291452</v>
      </c>
      <c r="I35" s="18">
        <f>J35/1.025</f>
        <v>1.6660412757973737</v>
      </c>
      <c r="J35" s="18">
        <f>P35/1.3</f>
        <v>1.7076923076923078</v>
      </c>
      <c r="K35" s="18">
        <f>L35/1.075</f>
        <v>1.7828638587125571</v>
      </c>
      <c r="L35" s="18">
        <f>M35/1.05</f>
        <v>1.9165786481159988</v>
      </c>
      <c r="M35" s="18">
        <f>N35/1.05</f>
        <v>2.0124075805217987</v>
      </c>
      <c r="N35" s="18">
        <f>O35/1.025</f>
        <v>2.1130279595478889</v>
      </c>
      <c r="O35" s="18">
        <f>P35/1.025</f>
        <v>2.165853658536586</v>
      </c>
      <c r="P35" s="18">
        <f>D35</f>
        <v>2.2200000000000002</v>
      </c>
    </row>
    <row r="36" spans="1:16" ht="16.5" thickBot="1" x14ac:dyDescent="0.25">
      <c r="A36" s="130"/>
      <c r="B36" s="102"/>
      <c r="C36" s="17" t="s">
        <v>43</v>
      </c>
      <c r="D36" s="114"/>
      <c r="E36" s="15">
        <f t="shared" ref="E36:P36" si="12">E35*1450</f>
        <v>1988.5789193332364</v>
      </c>
      <c r="F36" s="15">
        <f t="shared" si="12"/>
        <v>2137.7223382832294</v>
      </c>
      <c r="G36" s="15">
        <f t="shared" si="12"/>
        <v>2244.6084551973909</v>
      </c>
      <c r="H36" s="15">
        <f t="shared" si="12"/>
        <v>2356.8388779572606</v>
      </c>
      <c r="I36" s="15">
        <f t="shared" si="12"/>
        <v>2415.7598499061919</v>
      </c>
      <c r="J36" s="15">
        <f t="shared" si="12"/>
        <v>2476.1538461538462</v>
      </c>
      <c r="K36" s="15">
        <f t="shared" si="12"/>
        <v>2585.1525951332078</v>
      </c>
      <c r="L36" s="15">
        <f t="shared" si="12"/>
        <v>2779.0390397681981</v>
      </c>
      <c r="M36" s="15">
        <f t="shared" si="12"/>
        <v>2917.9909917566083</v>
      </c>
      <c r="N36" s="15">
        <f t="shared" si="12"/>
        <v>3063.890541344439</v>
      </c>
      <c r="O36" s="15">
        <f t="shared" si="12"/>
        <v>3140.4878048780497</v>
      </c>
      <c r="P36" s="15">
        <f t="shared" si="12"/>
        <v>3219.0000000000005</v>
      </c>
    </row>
    <row r="37" spans="1:16" ht="16.5" thickBot="1" x14ac:dyDescent="0.25">
      <c r="A37" s="128">
        <v>6</v>
      </c>
      <c r="B37" s="100" t="s">
        <v>46</v>
      </c>
      <c r="C37" s="16" t="s">
        <v>31</v>
      </c>
      <c r="D37" s="113">
        <v>2.2400000000000002</v>
      </c>
      <c r="E37" s="18">
        <v>1.64</v>
      </c>
      <c r="F37" s="18">
        <v>1.68</v>
      </c>
      <c r="G37" s="18">
        <v>1.72</v>
      </c>
      <c r="H37" s="18">
        <v>1.8</v>
      </c>
      <c r="I37" s="18">
        <v>1.93</v>
      </c>
      <c r="J37" s="18">
        <v>1.96</v>
      </c>
      <c r="K37" s="18">
        <v>1.99</v>
      </c>
      <c r="L37" s="18">
        <v>2.0099999999999998</v>
      </c>
      <c r="M37" s="18">
        <f>N37/1.05</f>
        <v>2.0305373785445178</v>
      </c>
      <c r="N37" s="18">
        <f>O37/1.025</f>
        <v>2.1320642474717437</v>
      </c>
      <c r="O37" s="18">
        <f>P37/1.025</f>
        <v>2.1853658536585372</v>
      </c>
      <c r="P37" s="18">
        <f>D37</f>
        <v>2.2400000000000002</v>
      </c>
    </row>
    <row r="38" spans="1:16" ht="16.5" thickBot="1" x14ac:dyDescent="0.25">
      <c r="A38" s="129"/>
      <c r="B38" s="102"/>
      <c r="C38" s="17" t="s">
        <v>43</v>
      </c>
      <c r="D38" s="114"/>
      <c r="E38" s="15">
        <f t="shared" ref="E38:P38" si="13">E37*1450</f>
        <v>2378</v>
      </c>
      <c r="F38" s="15">
        <f t="shared" si="13"/>
        <v>2436</v>
      </c>
      <c r="G38" s="15">
        <f t="shared" si="13"/>
        <v>2494</v>
      </c>
      <c r="H38" s="15">
        <f t="shared" si="13"/>
        <v>2610</v>
      </c>
      <c r="I38" s="15">
        <f t="shared" si="13"/>
        <v>2798.5</v>
      </c>
      <c r="J38" s="15">
        <v>2840</v>
      </c>
      <c r="K38" s="15">
        <f t="shared" si="13"/>
        <v>2885.5</v>
      </c>
      <c r="L38" s="15">
        <f t="shared" si="13"/>
        <v>2914.4999999999995</v>
      </c>
      <c r="M38" s="15">
        <f t="shared" si="13"/>
        <v>2944.2791988895506</v>
      </c>
      <c r="N38" s="15">
        <f t="shared" si="13"/>
        <v>3091.4931588340282</v>
      </c>
      <c r="O38" s="15">
        <f t="shared" si="13"/>
        <v>3168.7804878048792</v>
      </c>
      <c r="P38" s="15">
        <f t="shared" si="13"/>
        <v>3248.0000000000005</v>
      </c>
    </row>
    <row r="39" spans="1:16" ht="16.5" thickBot="1" x14ac:dyDescent="0.25">
      <c r="A39" s="129"/>
      <c r="B39" s="100" t="s">
        <v>47</v>
      </c>
      <c r="C39" s="16" t="s">
        <v>31</v>
      </c>
      <c r="D39" s="113">
        <v>2.2200000000000002</v>
      </c>
      <c r="E39" s="18">
        <v>1.35</v>
      </c>
      <c r="F39" s="18">
        <v>1.37</v>
      </c>
      <c r="G39" s="18">
        <v>1.47</v>
      </c>
      <c r="H39" s="18">
        <v>1.55</v>
      </c>
      <c r="I39" s="18">
        <v>1.6</v>
      </c>
      <c r="J39" s="18">
        <v>1.63</v>
      </c>
      <c r="K39" s="18">
        <f>L39/1.075</f>
        <v>1.7828638587125571</v>
      </c>
      <c r="L39" s="18">
        <f>M39/1.05</f>
        <v>1.9165786481159988</v>
      </c>
      <c r="M39" s="18">
        <f>N39/1.05</f>
        <v>2.0124075805217987</v>
      </c>
      <c r="N39" s="18">
        <f>O39/1.025</f>
        <v>2.1130279595478889</v>
      </c>
      <c r="O39" s="18">
        <f>P39/1.025</f>
        <v>2.165853658536586</v>
      </c>
      <c r="P39" s="18">
        <f>D39</f>
        <v>2.2200000000000002</v>
      </c>
    </row>
    <row r="40" spans="1:16" ht="16.5" thickBot="1" x14ac:dyDescent="0.25">
      <c r="A40" s="129"/>
      <c r="B40" s="102"/>
      <c r="C40" s="17" t="s">
        <v>43</v>
      </c>
      <c r="D40" s="114"/>
      <c r="E40" s="15">
        <v>1956</v>
      </c>
      <c r="F40" s="15">
        <v>1989</v>
      </c>
      <c r="G40" s="15">
        <v>2138</v>
      </c>
      <c r="H40" s="15">
        <v>2245</v>
      </c>
      <c r="I40" s="15">
        <f t="shared" ref="I40:P40" si="14">I39*1450</f>
        <v>2320</v>
      </c>
      <c r="J40" s="15">
        <v>2365</v>
      </c>
      <c r="K40" s="15">
        <f t="shared" si="14"/>
        <v>2585.1525951332078</v>
      </c>
      <c r="L40" s="15">
        <f t="shared" si="14"/>
        <v>2779.0390397681981</v>
      </c>
      <c r="M40" s="15">
        <f t="shared" si="14"/>
        <v>2917.9909917566083</v>
      </c>
      <c r="N40" s="15">
        <f t="shared" si="14"/>
        <v>3063.890541344439</v>
      </c>
      <c r="O40" s="15">
        <f t="shared" si="14"/>
        <v>3140.4878048780497</v>
      </c>
      <c r="P40" s="15">
        <f t="shared" si="14"/>
        <v>3219.0000000000005</v>
      </c>
    </row>
    <row r="41" spans="1:16" ht="16.5" thickBot="1" x14ac:dyDescent="0.25">
      <c r="A41" s="129"/>
      <c r="B41" s="100" t="s">
        <v>48</v>
      </c>
      <c r="C41" s="16" t="s">
        <v>31</v>
      </c>
      <c r="D41" s="113">
        <v>2.1800000000000002</v>
      </c>
      <c r="E41" s="18">
        <f>F41/1.075</f>
        <v>1.3467232196789238</v>
      </c>
      <c r="F41" s="18">
        <f>G41/1.05</f>
        <v>1.447727461154843</v>
      </c>
      <c r="G41" s="18">
        <f>H41/1.05</f>
        <v>1.5201138342125853</v>
      </c>
      <c r="H41" s="18">
        <f>I41/1.025</f>
        <v>1.5961195259232146</v>
      </c>
      <c r="I41" s="18">
        <f>J41/1.025</f>
        <v>1.6360225140712947</v>
      </c>
      <c r="J41" s="18">
        <f>P41/1.3</f>
        <v>1.676923076923077</v>
      </c>
      <c r="K41" s="18">
        <f>L41/1.075</f>
        <v>1.7507401855826012</v>
      </c>
      <c r="L41" s="18">
        <f>M41/1.05</f>
        <v>1.8820456995012962</v>
      </c>
      <c r="M41" s="18">
        <f>N41/1.05</f>
        <v>1.9761479844763612</v>
      </c>
      <c r="N41" s="18">
        <f>O41/1.025</f>
        <v>2.0749553837001793</v>
      </c>
      <c r="O41" s="18">
        <f>P41/1.025</f>
        <v>2.1268292682926835</v>
      </c>
      <c r="P41" s="18">
        <f>D41</f>
        <v>2.1800000000000002</v>
      </c>
    </row>
    <row r="42" spans="1:16" ht="16.5" thickBot="1" x14ac:dyDescent="0.25">
      <c r="A42" s="129"/>
      <c r="B42" s="102"/>
      <c r="C42" s="17" t="s">
        <v>43</v>
      </c>
      <c r="D42" s="114"/>
      <c r="E42" s="15">
        <f t="shared" ref="E42:P42" si="15">E41*1450</f>
        <v>1952.7486685344395</v>
      </c>
      <c r="F42" s="15">
        <f t="shared" si="15"/>
        <v>2099.2048186745224</v>
      </c>
      <c r="G42" s="15">
        <f t="shared" si="15"/>
        <v>2204.1650596082486</v>
      </c>
      <c r="H42" s="15">
        <f t="shared" si="15"/>
        <v>2314.3733125886611</v>
      </c>
      <c r="I42" s="15">
        <f t="shared" si="15"/>
        <v>2372.2326454033773</v>
      </c>
      <c r="J42" s="15">
        <f t="shared" si="15"/>
        <v>2431.5384615384614</v>
      </c>
      <c r="K42" s="15">
        <f t="shared" si="15"/>
        <v>2538.5732690947716</v>
      </c>
      <c r="L42" s="15">
        <f t="shared" si="15"/>
        <v>2728.9662642768794</v>
      </c>
      <c r="M42" s="15">
        <f t="shared" si="15"/>
        <v>2865.4145774907238</v>
      </c>
      <c r="N42" s="15">
        <f t="shared" si="15"/>
        <v>3008.6853063652597</v>
      </c>
      <c r="O42" s="15">
        <f t="shared" si="15"/>
        <v>3083.9024390243912</v>
      </c>
      <c r="P42" s="15">
        <f t="shared" si="15"/>
        <v>3161.0000000000005</v>
      </c>
    </row>
    <row r="43" spans="1:16" ht="16.5" thickBot="1" x14ac:dyDescent="0.25">
      <c r="A43" s="129"/>
      <c r="B43" s="100" t="s">
        <v>49</v>
      </c>
      <c r="C43" s="16" t="s">
        <v>31</v>
      </c>
      <c r="D43" s="113">
        <v>2.15</v>
      </c>
      <c r="E43" s="18">
        <f>F43/1.075</f>
        <v>1.3281903313347183</v>
      </c>
      <c r="F43" s="18">
        <f>G43/1.05</f>
        <v>1.4278046061848222</v>
      </c>
      <c r="G43" s="18">
        <f>H43/1.05</f>
        <v>1.4991948364940633</v>
      </c>
      <c r="H43" s="18">
        <f>I43/1.025</f>
        <v>1.5741545783187665</v>
      </c>
      <c r="I43" s="18">
        <f>J43/1.025</f>
        <v>1.6135084427767354</v>
      </c>
      <c r="J43" s="18">
        <f>P43/1.3</f>
        <v>1.6538461538461537</v>
      </c>
      <c r="K43" s="18">
        <f>L43/1.075</f>
        <v>1.7266474307351336</v>
      </c>
      <c r="L43" s="18">
        <f>M43/1.05</f>
        <v>1.8561459880402686</v>
      </c>
      <c r="M43" s="18">
        <f>N43/1.05</f>
        <v>1.9489532874422821</v>
      </c>
      <c r="N43" s="18">
        <f>O43/1.025</f>
        <v>2.0464009518143964</v>
      </c>
      <c r="O43" s="18">
        <f>P43/1.025</f>
        <v>2.0975609756097562</v>
      </c>
      <c r="P43" s="18">
        <f>D43</f>
        <v>2.15</v>
      </c>
    </row>
    <row r="44" spans="1:16" ht="16.5" thickBot="1" x14ac:dyDescent="0.25">
      <c r="A44" s="130"/>
      <c r="B44" s="101"/>
      <c r="C44" s="19" t="s">
        <v>43</v>
      </c>
      <c r="D44" s="135"/>
      <c r="E44" s="15">
        <f t="shared" ref="E44:P44" si="16">E43*1450</f>
        <v>1925.8759804353415</v>
      </c>
      <c r="F44" s="15">
        <f t="shared" si="16"/>
        <v>2070.3166789679922</v>
      </c>
      <c r="G44" s="15">
        <f t="shared" si="16"/>
        <v>2173.8325129163918</v>
      </c>
      <c r="H44" s="15">
        <f t="shared" si="16"/>
        <v>2282.5241385622112</v>
      </c>
      <c r="I44" s="15">
        <f t="shared" si="16"/>
        <v>2339.5872420262663</v>
      </c>
      <c r="J44" s="15">
        <f t="shared" si="16"/>
        <v>2398.0769230769229</v>
      </c>
      <c r="K44" s="15">
        <f t="shared" si="16"/>
        <v>2503.6387745659435</v>
      </c>
      <c r="L44" s="15">
        <f t="shared" si="16"/>
        <v>2691.4116826583895</v>
      </c>
      <c r="M44" s="15">
        <f t="shared" si="16"/>
        <v>2825.982266791309</v>
      </c>
      <c r="N44" s="15">
        <f t="shared" si="16"/>
        <v>2967.2813801308748</v>
      </c>
      <c r="O44" s="15">
        <f t="shared" si="16"/>
        <v>3041.4634146341464</v>
      </c>
      <c r="P44" s="15">
        <f t="shared" si="16"/>
        <v>3117.5</v>
      </c>
    </row>
    <row r="45" spans="1:16" ht="16.5" thickBot="1" x14ac:dyDescent="0.25">
      <c r="A45" s="128">
        <v>7</v>
      </c>
      <c r="B45" s="100" t="s">
        <v>50</v>
      </c>
      <c r="C45" s="16" t="s">
        <v>31</v>
      </c>
      <c r="D45" s="113">
        <v>2.1</v>
      </c>
      <c r="E45" s="18">
        <f>F45/1.075</f>
        <v>1.2973021840943764</v>
      </c>
      <c r="F45" s="18">
        <f>G45/1.05</f>
        <v>1.3945998479014545</v>
      </c>
      <c r="G45" s="18">
        <f>H45/1.05</f>
        <v>1.4643298402965272</v>
      </c>
      <c r="H45" s="18">
        <f>I45/1.025</f>
        <v>1.5375463323113536</v>
      </c>
      <c r="I45" s="18">
        <f>J45/1.025</f>
        <v>1.5759849906191372</v>
      </c>
      <c r="J45" s="18">
        <f>P45/1.3</f>
        <v>1.6153846153846154</v>
      </c>
      <c r="K45" s="18">
        <f>L45/1.075</f>
        <v>1.686492839322689</v>
      </c>
      <c r="L45" s="18">
        <f>M45/1.05</f>
        <v>1.8129798022718906</v>
      </c>
      <c r="M45" s="18">
        <f>N45/1.05</f>
        <v>1.9036287923854851</v>
      </c>
      <c r="N45" s="18">
        <f>O45/1.025</f>
        <v>1.9988102320047594</v>
      </c>
      <c r="O45" s="18">
        <f>P45/1.025</f>
        <v>2.0487804878048781</v>
      </c>
      <c r="P45" s="18">
        <f>D45</f>
        <v>2.1</v>
      </c>
    </row>
    <row r="46" spans="1:16" ht="16.5" thickBot="1" x14ac:dyDescent="0.25">
      <c r="A46" s="129"/>
      <c r="B46" s="102"/>
      <c r="C46" s="17" t="s">
        <v>43</v>
      </c>
      <c r="D46" s="114"/>
      <c r="E46" s="15">
        <f t="shared" ref="E46:P46" si="17">E45*1450</f>
        <v>1881.0881669368457</v>
      </c>
      <c r="F46" s="15">
        <f t="shared" si="17"/>
        <v>2022.1697794571091</v>
      </c>
      <c r="G46" s="15">
        <f t="shared" si="17"/>
        <v>2123.2782684299646</v>
      </c>
      <c r="H46" s="15">
        <f t="shared" si="17"/>
        <v>2229.4421818514629</v>
      </c>
      <c r="I46" s="15">
        <f t="shared" si="17"/>
        <v>2285.1782363977491</v>
      </c>
      <c r="J46" s="22">
        <f t="shared" si="17"/>
        <v>2342.3076923076924</v>
      </c>
      <c r="K46" s="15">
        <f t="shared" si="17"/>
        <v>2445.4146170178992</v>
      </c>
      <c r="L46" s="15">
        <f t="shared" si="17"/>
        <v>2628.8207132942412</v>
      </c>
      <c r="M46" s="15">
        <f t="shared" si="17"/>
        <v>2760.2617489589534</v>
      </c>
      <c r="N46" s="15">
        <f t="shared" si="17"/>
        <v>2898.2748364069012</v>
      </c>
      <c r="O46" s="15">
        <f t="shared" si="17"/>
        <v>2970.7317073170734</v>
      </c>
      <c r="P46" s="15">
        <f t="shared" si="17"/>
        <v>3045</v>
      </c>
    </row>
    <row r="47" spans="1:16" ht="16.5" thickBot="1" x14ac:dyDescent="0.25">
      <c r="A47" s="129"/>
      <c r="B47" s="100" t="s">
        <v>73</v>
      </c>
      <c r="C47" s="16" t="s">
        <v>31</v>
      </c>
      <c r="D47" s="113">
        <v>1.8</v>
      </c>
      <c r="E47" s="18">
        <f>F47/1.075</f>
        <v>1.1119733006523222</v>
      </c>
      <c r="F47" s="18">
        <f>G47/1.05</f>
        <v>1.1953712982012463</v>
      </c>
      <c r="G47" s="18">
        <f>H47/1.05</f>
        <v>1.2551398631113087</v>
      </c>
      <c r="H47" s="18">
        <f>I47/1.025</f>
        <v>1.3178968562668743</v>
      </c>
      <c r="I47" s="18">
        <f>J47/1.025</f>
        <v>1.3508442776735461</v>
      </c>
      <c r="J47" s="18">
        <f>P47/1.3</f>
        <v>1.3846153846153846</v>
      </c>
      <c r="K47" s="18">
        <f>L47/1.075</f>
        <v>1.4455652908480192</v>
      </c>
      <c r="L47" s="18">
        <f>M47/1.05</f>
        <v>1.5539826876616205</v>
      </c>
      <c r="M47" s="18">
        <f>N47/1.05</f>
        <v>1.6316818220447016</v>
      </c>
      <c r="N47" s="18">
        <f>O47/1.025</f>
        <v>1.7132659131469368</v>
      </c>
      <c r="O47" s="18">
        <f>P47/1.025</f>
        <v>1.75609756097561</v>
      </c>
      <c r="P47" s="18">
        <f>D47</f>
        <v>1.8</v>
      </c>
    </row>
    <row r="48" spans="1:16" ht="16.5" thickBot="1" x14ac:dyDescent="0.25">
      <c r="A48" s="130"/>
      <c r="B48" s="102"/>
      <c r="C48" s="17" t="s">
        <v>43</v>
      </c>
      <c r="D48" s="114"/>
      <c r="E48" s="15">
        <f t="shared" ref="E48:P48" si="18">E47*1450</f>
        <v>1612.3612859458672</v>
      </c>
      <c r="F48" s="15">
        <f t="shared" si="18"/>
        <v>1733.2883823918071</v>
      </c>
      <c r="G48" s="15">
        <f t="shared" si="18"/>
        <v>1819.9528015113976</v>
      </c>
      <c r="H48" s="15">
        <f t="shared" si="18"/>
        <v>1910.9504415869676</v>
      </c>
      <c r="I48" s="15">
        <f t="shared" si="18"/>
        <v>1958.7242026266417</v>
      </c>
      <c r="J48" s="15">
        <f t="shared" si="18"/>
        <v>2007.6923076923076</v>
      </c>
      <c r="K48" s="15">
        <f t="shared" si="18"/>
        <v>2096.0696717296278</v>
      </c>
      <c r="L48" s="15">
        <f t="shared" si="18"/>
        <v>2253.2748971093497</v>
      </c>
      <c r="M48" s="15">
        <f t="shared" si="18"/>
        <v>2365.9386419648172</v>
      </c>
      <c r="N48" s="15">
        <f t="shared" si="18"/>
        <v>2484.2355740630583</v>
      </c>
      <c r="O48" s="15">
        <f t="shared" si="18"/>
        <v>2546.3414634146343</v>
      </c>
      <c r="P48" s="15">
        <f t="shared" si="18"/>
        <v>2610</v>
      </c>
    </row>
  </sheetData>
  <mergeCells count="61">
    <mergeCell ref="A2:G2"/>
    <mergeCell ref="A3:E3"/>
    <mergeCell ref="B41:B42"/>
    <mergeCell ref="D41:D42"/>
    <mergeCell ref="B43:B44"/>
    <mergeCell ref="D43:D44"/>
    <mergeCell ref="A37:A44"/>
    <mergeCell ref="B37:B38"/>
    <mergeCell ref="D37:D38"/>
    <mergeCell ref="B39:B40"/>
    <mergeCell ref="D39:D40"/>
    <mergeCell ref="A29:A30"/>
    <mergeCell ref="B29:B30"/>
    <mergeCell ref="D29:D30"/>
    <mergeCell ref="A31:A32"/>
    <mergeCell ref="B31:B32"/>
    <mergeCell ref="B35:B36"/>
    <mergeCell ref="D35:D36"/>
    <mergeCell ref="A45:A48"/>
    <mergeCell ref="B45:B46"/>
    <mergeCell ref="D45:D46"/>
    <mergeCell ref="B47:B48"/>
    <mergeCell ref="D47:D48"/>
    <mergeCell ref="A33:A36"/>
    <mergeCell ref="A27:A28"/>
    <mergeCell ref="B27:B28"/>
    <mergeCell ref="D27:D28"/>
    <mergeCell ref="A19:A26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D31:D32"/>
    <mergeCell ref="B33:B34"/>
    <mergeCell ref="C15:C16"/>
    <mergeCell ref="D15:D16"/>
    <mergeCell ref="B25:B26"/>
    <mergeCell ref="C25:C26"/>
    <mergeCell ref="D25:D26"/>
    <mergeCell ref="D33:D34"/>
    <mergeCell ref="E8:J8"/>
    <mergeCell ref="K8:P8"/>
    <mergeCell ref="E9:E10"/>
    <mergeCell ref="A11:A18"/>
    <mergeCell ref="B11:B12"/>
    <mergeCell ref="C11:C12"/>
    <mergeCell ref="D11:D12"/>
    <mergeCell ref="B13:B14"/>
    <mergeCell ref="B17:B18"/>
    <mergeCell ref="C17:C18"/>
    <mergeCell ref="D17:D18"/>
    <mergeCell ref="B8:B10"/>
    <mergeCell ref="C8:C10"/>
    <mergeCell ref="C13:C14"/>
    <mergeCell ref="D13:D14"/>
    <mergeCell ref="B15:B16"/>
  </mergeCells>
  <pageMargins left="0.7" right="0.7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4" workbookViewId="0">
      <selection activeCell="P11" sqref="P11"/>
    </sheetView>
  </sheetViews>
  <sheetFormatPr defaultRowHeight="12.75" x14ac:dyDescent="0.2"/>
  <cols>
    <col min="1" max="1" width="7.42578125" style="39" customWidth="1"/>
    <col min="2" max="2" width="27.85546875" customWidth="1"/>
    <col min="3" max="3" width="5.7109375" customWidth="1"/>
    <col min="4" max="4" width="7.42578125" customWidth="1"/>
    <col min="5" max="5" width="7.140625" style="49" customWidth="1"/>
    <col min="6" max="6" width="7.85546875" style="49" customWidth="1"/>
    <col min="7" max="7" width="7" style="49" customWidth="1"/>
    <col min="8" max="8" width="7.140625" style="49" customWidth="1"/>
    <col min="9" max="9" width="7" style="49" customWidth="1"/>
    <col min="10" max="10" width="8.85546875" style="49" customWidth="1"/>
  </cols>
  <sheetData>
    <row r="1" spans="1:10" ht="25.5" x14ac:dyDescent="0.25">
      <c r="A1" s="37" t="s">
        <v>1</v>
      </c>
      <c r="B1" s="218" t="s">
        <v>3</v>
      </c>
      <c r="C1" s="219" t="s">
        <v>58</v>
      </c>
      <c r="D1" s="23" t="s">
        <v>54</v>
      </c>
      <c r="E1" s="222" t="s">
        <v>56</v>
      </c>
      <c r="F1" s="223"/>
      <c r="G1" s="223"/>
      <c r="H1" s="223"/>
      <c r="I1" s="223"/>
      <c r="J1" s="224"/>
    </row>
    <row r="2" spans="1:10" ht="25.5" x14ac:dyDescent="0.2">
      <c r="A2" s="44" t="s">
        <v>53</v>
      </c>
      <c r="B2" s="101"/>
      <c r="C2" s="220"/>
      <c r="D2" s="24" t="s">
        <v>62</v>
      </c>
      <c r="E2" s="225" t="s">
        <v>59</v>
      </c>
      <c r="F2" s="226"/>
      <c r="G2" s="226"/>
      <c r="H2" s="226"/>
      <c r="I2" s="226"/>
      <c r="J2" s="227"/>
    </row>
    <row r="3" spans="1:10" ht="13.5" thickBot="1" x14ac:dyDescent="0.25">
      <c r="A3" s="38"/>
      <c r="B3" s="190"/>
      <c r="C3" s="221"/>
      <c r="D3" s="25" t="s">
        <v>63</v>
      </c>
      <c r="E3" s="50">
        <v>0</v>
      </c>
      <c r="F3" s="51">
        <v>1</v>
      </c>
      <c r="G3" s="51">
        <v>2</v>
      </c>
      <c r="H3" s="51">
        <v>3</v>
      </c>
      <c r="I3" s="51">
        <v>4</v>
      </c>
      <c r="J3" s="52">
        <v>5</v>
      </c>
    </row>
    <row r="4" spans="1:10" x14ac:dyDescent="0.2">
      <c r="A4" s="236" t="s">
        <v>80</v>
      </c>
      <c r="B4" s="237"/>
      <c r="C4" s="237"/>
      <c r="D4" s="237"/>
      <c r="E4" s="237"/>
      <c r="F4" s="237"/>
      <c r="G4" s="237"/>
      <c r="H4" s="237"/>
      <c r="I4" s="237"/>
      <c r="J4" s="238"/>
    </row>
    <row r="5" spans="1:10" ht="25.5" customHeight="1" x14ac:dyDescent="0.2">
      <c r="A5" s="239">
        <v>1</v>
      </c>
      <c r="B5" s="241" t="s">
        <v>81</v>
      </c>
      <c r="C5" s="241"/>
      <c r="D5" s="241"/>
      <c r="E5" s="243">
        <v>4.5</v>
      </c>
      <c r="F5" s="244"/>
      <c r="G5" s="244"/>
      <c r="H5" s="244"/>
      <c r="I5" s="244"/>
      <c r="J5" s="245"/>
    </row>
    <row r="6" spans="1:10" ht="19.5" customHeight="1" x14ac:dyDescent="0.2">
      <c r="A6" s="240"/>
      <c r="B6" s="242"/>
      <c r="C6" s="242"/>
      <c r="D6" s="242"/>
      <c r="E6" s="243">
        <v>9360</v>
      </c>
      <c r="F6" s="244"/>
      <c r="G6" s="244"/>
      <c r="H6" s="244"/>
      <c r="I6" s="244"/>
      <c r="J6" s="245"/>
    </row>
    <row r="7" spans="1:10" ht="21.75" customHeight="1" x14ac:dyDescent="0.2">
      <c r="A7" s="228">
        <v>2</v>
      </c>
      <c r="B7" s="229" t="s">
        <v>82</v>
      </c>
      <c r="C7" s="229"/>
      <c r="D7" s="230"/>
      <c r="E7" s="231">
        <v>3.5</v>
      </c>
      <c r="F7" s="232"/>
      <c r="G7" s="232"/>
      <c r="H7" s="232"/>
      <c r="I7" s="232"/>
      <c r="J7" s="233"/>
    </row>
    <row r="8" spans="1:10" ht="18.75" customHeight="1" x14ac:dyDescent="0.2">
      <c r="A8" s="228"/>
      <c r="B8" s="229"/>
      <c r="C8" s="229"/>
      <c r="D8" s="230"/>
      <c r="E8" s="234">
        <v>7280</v>
      </c>
      <c r="F8" s="234"/>
      <c r="G8" s="234"/>
      <c r="H8" s="234"/>
      <c r="I8" s="234"/>
      <c r="J8" s="235"/>
    </row>
    <row r="9" spans="1:10" ht="15.75" thickBot="1" x14ac:dyDescent="0.3">
      <c r="A9" s="215" t="s">
        <v>57</v>
      </c>
      <c r="B9" s="216"/>
      <c r="C9" s="216"/>
      <c r="D9" s="216"/>
      <c r="E9" s="216"/>
      <c r="F9" s="216"/>
      <c r="G9" s="216"/>
      <c r="H9" s="216"/>
      <c r="I9" s="216"/>
      <c r="J9" s="217"/>
    </row>
    <row r="10" spans="1:10" x14ac:dyDescent="0.2">
      <c r="A10" s="205" t="s">
        <v>5</v>
      </c>
      <c r="B10" s="209" t="s">
        <v>64</v>
      </c>
      <c r="C10" s="166" t="s">
        <v>15</v>
      </c>
      <c r="D10" s="168">
        <v>3.5</v>
      </c>
      <c r="E10" s="210">
        <v>3.49</v>
      </c>
      <c r="F10" s="210"/>
      <c r="G10" s="210"/>
      <c r="H10" s="210"/>
      <c r="I10" s="210"/>
      <c r="J10" s="211"/>
    </row>
    <row r="11" spans="1:10" ht="24" customHeight="1" thickBot="1" x14ac:dyDescent="0.25">
      <c r="A11" s="208"/>
      <c r="B11" s="190"/>
      <c r="C11" s="167"/>
      <c r="D11" s="169"/>
      <c r="E11" s="212">
        <v>7259</v>
      </c>
      <c r="F11" s="213"/>
      <c r="G11" s="213"/>
      <c r="H11" s="213"/>
      <c r="I11" s="213"/>
      <c r="J11" s="214"/>
    </row>
    <row r="12" spans="1:10" x14ac:dyDescent="0.2">
      <c r="A12" s="205" t="s">
        <v>6</v>
      </c>
      <c r="B12" s="209" t="s">
        <v>76</v>
      </c>
      <c r="C12" s="166" t="s">
        <v>15</v>
      </c>
      <c r="D12" s="168">
        <v>3.5</v>
      </c>
      <c r="E12" s="210">
        <v>3.26</v>
      </c>
      <c r="F12" s="210"/>
      <c r="G12" s="210"/>
      <c r="H12" s="210"/>
      <c r="I12" s="210"/>
      <c r="J12" s="211"/>
    </row>
    <row r="13" spans="1:10" ht="33.75" customHeight="1" thickBot="1" x14ac:dyDescent="0.25">
      <c r="A13" s="208"/>
      <c r="B13" s="190"/>
      <c r="C13" s="167"/>
      <c r="D13" s="169"/>
      <c r="E13" s="212">
        <v>6781</v>
      </c>
      <c r="F13" s="213"/>
      <c r="G13" s="213"/>
      <c r="H13" s="213"/>
      <c r="I13" s="213"/>
      <c r="J13" s="214"/>
    </row>
    <row r="14" spans="1:10" ht="15.75" thickBot="1" x14ac:dyDescent="0.3">
      <c r="A14" s="187" t="s">
        <v>60</v>
      </c>
      <c r="B14" s="188"/>
      <c r="C14" s="188"/>
      <c r="D14" s="188"/>
      <c r="E14" s="188"/>
      <c r="F14" s="188"/>
      <c r="G14" s="188"/>
      <c r="H14" s="188"/>
      <c r="I14" s="188"/>
      <c r="J14" s="189"/>
    </row>
    <row r="15" spans="1:10" x14ac:dyDescent="0.2">
      <c r="A15" s="205">
        <v>1</v>
      </c>
      <c r="B15" s="206" t="s">
        <v>65</v>
      </c>
      <c r="C15" s="166" t="s">
        <v>15</v>
      </c>
      <c r="D15" s="168">
        <v>3.35</v>
      </c>
      <c r="E15" s="53">
        <v>2.57</v>
      </c>
      <c r="F15" s="53">
        <v>2.76</v>
      </c>
      <c r="G15" s="53">
        <v>2.9</v>
      </c>
      <c r="H15" s="53">
        <v>3.04</v>
      </c>
      <c r="I15" s="53">
        <v>3.12</v>
      </c>
      <c r="J15" s="54">
        <v>3.2</v>
      </c>
    </row>
    <row r="16" spans="1:10" ht="24.75" customHeight="1" thickBot="1" x14ac:dyDescent="0.25">
      <c r="A16" s="174"/>
      <c r="B16" s="207"/>
      <c r="C16" s="167"/>
      <c r="D16" s="169"/>
      <c r="E16" s="55">
        <v>5346</v>
      </c>
      <c r="F16" s="55">
        <v>5741</v>
      </c>
      <c r="G16" s="55">
        <v>6032</v>
      </c>
      <c r="H16" s="55">
        <v>6323</v>
      </c>
      <c r="I16" s="55">
        <v>6490</v>
      </c>
      <c r="J16" s="56">
        <v>6656</v>
      </c>
    </row>
    <row r="17" spans="1:10" ht="16.5" customHeight="1" x14ac:dyDescent="0.2">
      <c r="A17" s="162">
        <v>2</v>
      </c>
      <c r="B17" s="201" t="s">
        <v>66</v>
      </c>
      <c r="C17" s="166" t="s">
        <v>15</v>
      </c>
      <c r="D17" s="168">
        <v>3.1</v>
      </c>
      <c r="E17" s="53">
        <v>2.38</v>
      </c>
      <c r="F17" s="53">
        <v>2.5499999999999998</v>
      </c>
      <c r="G17" s="53">
        <v>2.68</v>
      </c>
      <c r="H17" s="53">
        <v>3.06</v>
      </c>
      <c r="I17" s="57">
        <v>3.08</v>
      </c>
      <c r="J17" s="54">
        <v>3.1</v>
      </c>
    </row>
    <row r="18" spans="1:10" ht="21.75" customHeight="1" thickBot="1" x14ac:dyDescent="0.25">
      <c r="A18" s="170"/>
      <c r="B18" s="202"/>
      <c r="C18" s="167"/>
      <c r="D18" s="169"/>
      <c r="E18" s="55">
        <v>4950</v>
      </c>
      <c r="F18" s="55">
        <v>5304</v>
      </c>
      <c r="G18" s="55">
        <v>5574</v>
      </c>
      <c r="H18" s="55">
        <v>6365</v>
      </c>
      <c r="I18" s="58">
        <v>6406</v>
      </c>
      <c r="J18" s="56">
        <v>6448</v>
      </c>
    </row>
    <row r="19" spans="1:10" ht="12.75" customHeight="1" x14ac:dyDescent="0.2">
      <c r="A19" s="170"/>
      <c r="B19" s="201" t="s">
        <v>67</v>
      </c>
      <c r="C19" s="166" t="s">
        <v>15</v>
      </c>
      <c r="D19" s="168">
        <v>2.42</v>
      </c>
      <c r="E19" s="53">
        <v>2</v>
      </c>
      <c r="F19" s="53">
        <v>2.1</v>
      </c>
      <c r="G19" s="53">
        <v>2.2000000000000002</v>
      </c>
      <c r="H19" s="53">
        <v>2.25</v>
      </c>
      <c r="I19" s="59">
        <v>2.2999999999999998</v>
      </c>
      <c r="J19" s="54">
        <v>2.4</v>
      </c>
    </row>
    <row r="20" spans="1:10" ht="18.75" customHeight="1" thickBot="1" x14ac:dyDescent="0.25">
      <c r="A20" s="170"/>
      <c r="B20" s="202"/>
      <c r="C20" s="167"/>
      <c r="D20" s="169"/>
      <c r="E20" s="55">
        <v>4160</v>
      </c>
      <c r="F20" s="55">
        <v>4368</v>
      </c>
      <c r="G20" s="55">
        <v>4576</v>
      </c>
      <c r="H20" s="55">
        <v>4680</v>
      </c>
      <c r="I20" s="55">
        <v>4784</v>
      </c>
      <c r="J20" s="56">
        <v>4992</v>
      </c>
    </row>
    <row r="21" spans="1:10" ht="12.75" customHeight="1" x14ac:dyDescent="0.2">
      <c r="A21" s="170"/>
      <c r="B21" s="197" t="s">
        <v>68</v>
      </c>
      <c r="C21" s="199" t="s">
        <v>15</v>
      </c>
      <c r="D21" s="168">
        <v>2.41</v>
      </c>
      <c r="E21" s="53">
        <v>1.9</v>
      </c>
      <c r="F21" s="53">
        <v>2</v>
      </c>
      <c r="G21" s="53">
        <v>2.1</v>
      </c>
      <c r="H21" s="53">
        <v>2.2000000000000002</v>
      </c>
      <c r="I21" s="53">
        <v>2.2999999999999998</v>
      </c>
      <c r="J21" s="54">
        <v>2.4</v>
      </c>
    </row>
    <row r="22" spans="1:10" ht="21.75" customHeight="1" thickBot="1" x14ac:dyDescent="0.25">
      <c r="A22" s="170"/>
      <c r="B22" s="198"/>
      <c r="C22" s="200"/>
      <c r="D22" s="169"/>
      <c r="E22" s="55">
        <v>3952</v>
      </c>
      <c r="F22" s="55">
        <v>4160</v>
      </c>
      <c r="G22" s="55">
        <v>4368</v>
      </c>
      <c r="H22" s="55">
        <v>5476</v>
      </c>
      <c r="I22" s="55">
        <v>4784</v>
      </c>
      <c r="J22" s="56">
        <v>4992</v>
      </c>
    </row>
    <row r="23" spans="1:10" ht="12.75" customHeight="1" x14ac:dyDescent="0.2">
      <c r="A23" s="162">
        <v>3</v>
      </c>
      <c r="B23" s="201" t="s">
        <v>69</v>
      </c>
      <c r="C23" s="203" t="s">
        <v>52</v>
      </c>
      <c r="D23" s="168">
        <v>2.4</v>
      </c>
      <c r="E23" s="53">
        <v>1.84</v>
      </c>
      <c r="F23" s="53">
        <v>1.98</v>
      </c>
      <c r="G23" s="53">
        <v>2.08</v>
      </c>
      <c r="H23" s="53">
        <v>2.1800000000000002</v>
      </c>
      <c r="I23" s="53">
        <v>2.23</v>
      </c>
      <c r="J23" s="54">
        <v>2.29</v>
      </c>
    </row>
    <row r="24" spans="1:10" ht="16.5" customHeight="1" thickBot="1" x14ac:dyDescent="0.25">
      <c r="A24" s="170"/>
      <c r="B24" s="202"/>
      <c r="C24" s="204"/>
      <c r="D24" s="169"/>
      <c r="E24" s="55">
        <v>3827</v>
      </c>
      <c r="F24" s="55">
        <v>4118</v>
      </c>
      <c r="G24" s="55">
        <v>4326</v>
      </c>
      <c r="H24" s="55">
        <v>4534</v>
      </c>
      <c r="I24" s="55">
        <v>4638</v>
      </c>
      <c r="J24" s="56">
        <v>4763</v>
      </c>
    </row>
    <row r="25" spans="1:10" ht="12.75" customHeight="1" x14ac:dyDescent="0.2">
      <c r="A25" s="170"/>
      <c r="B25" s="201" t="s">
        <v>88</v>
      </c>
      <c r="C25" s="166" t="s">
        <v>31</v>
      </c>
      <c r="D25" s="168">
        <v>2.21</v>
      </c>
      <c r="E25" s="53">
        <v>1.83</v>
      </c>
      <c r="F25" s="53">
        <v>1.9</v>
      </c>
      <c r="G25" s="53">
        <v>1.95</v>
      </c>
      <c r="H25" s="53">
        <v>2</v>
      </c>
      <c r="I25" s="53">
        <v>2.1</v>
      </c>
      <c r="J25" s="54">
        <v>2.15</v>
      </c>
    </row>
    <row r="26" spans="1:10" ht="17.25" customHeight="1" thickBot="1" x14ac:dyDescent="0.25">
      <c r="A26" s="163"/>
      <c r="B26" s="202"/>
      <c r="C26" s="167"/>
      <c r="D26" s="169"/>
      <c r="E26" s="55">
        <v>3806</v>
      </c>
      <c r="F26" s="55">
        <v>3952</v>
      </c>
      <c r="G26" s="55">
        <v>4056</v>
      </c>
      <c r="H26" s="55">
        <v>4160</v>
      </c>
      <c r="I26" s="55">
        <v>4368</v>
      </c>
      <c r="J26" s="56">
        <v>4472</v>
      </c>
    </row>
    <row r="27" spans="1:10" ht="17.25" customHeight="1" thickBot="1" x14ac:dyDescent="0.25">
      <c r="A27" s="91"/>
      <c r="B27" s="47"/>
      <c r="C27" s="92"/>
      <c r="D27" s="93"/>
      <c r="E27" s="94"/>
      <c r="F27" s="94"/>
      <c r="G27" s="94"/>
      <c r="H27" s="94"/>
      <c r="I27" s="94"/>
      <c r="J27" s="95"/>
    </row>
    <row r="28" spans="1:10" ht="17.25" customHeight="1" thickBot="1" x14ac:dyDescent="0.25">
      <c r="A28" s="91"/>
      <c r="B28" s="47"/>
      <c r="C28" s="92"/>
      <c r="D28" s="93"/>
      <c r="E28" s="94"/>
      <c r="F28" s="94"/>
      <c r="G28" s="94"/>
      <c r="H28" s="94"/>
      <c r="I28" s="94"/>
      <c r="J28" s="95"/>
    </row>
    <row r="29" spans="1:10" ht="15.75" thickBot="1" x14ac:dyDescent="0.3">
      <c r="A29" s="187" t="s">
        <v>61</v>
      </c>
      <c r="B29" s="188"/>
      <c r="C29" s="188"/>
      <c r="D29" s="188"/>
      <c r="E29" s="188"/>
      <c r="F29" s="188"/>
      <c r="G29" s="188"/>
      <c r="H29" s="188"/>
      <c r="I29" s="188"/>
      <c r="J29" s="189"/>
    </row>
    <row r="30" spans="1:10" ht="48.75" customHeight="1" thickBot="1" x14ac:dyDescent="0.25">
      <c r="A30" s="89" t="s">
        <v>1</v>
      </c>
      <c r="B30" s="100" t="s">
        <v>3</v>
      </c>
      <c r="C30" s="120"/>
      <c r="D30" s="5" t="s">
        <v>4</v>
      </c>
      <c r="E30" s="192" t="s">
        <v>10</v>
      </c>
      <c r="F30" s="193"/>
      <c r="G30" s="193"/>
      <c r="H30" s="193"/>
      <c r="I30" s="193"/>
      <c r="J30" s="194"/>
    </row>
    <row r="31" spans="1:10" ht="13.5" customHeight="1" x14ac:dyDescent="0.2">
      <c r="A31" s="48" t="s">
        <v>2</v>
      </c>
      <c r="B31" s="101"/>
      <c r="C31" s="121"/>
      <c r="D31" s="10" t="s">
        <v>9</v>
      </c>
      <c r="E31" s="195" t="s">
        <v>12</v>
      </c>
      <c r="F31" s="60" t="s">
        <v>13</v>
      </c>
      <c r="G31" s="60" t="s">
        <v>13</v>
      </c>
      <c r="H31" s="60" t="s">
        <v>13</v>
      </c>
      <c r="I31" s="60" t="s">
        <v>13</v>
      </c>
      <c r="J31" s="60" t="s">
        <v>13</v>
      </c>
    </row>
    <row r="32" spans="1:10" ht="16.5" customHeight="1" thickBot="1" x14ac:dyDescent="0.25">
      <c r="A32" s="38"/>
      <c r="B32" s="190"/>
      <c r="C32" s="191"/>
      <c r="D32" s="96"/>
      <c r="E32" s="196"/>
      <c r="F32" s="97">
        <v>1</v>
      </c>
      <c r="G32" s="97">
        <v>2</v>
      </c>
      <c r="H32" s="97">
        <v>3</v>
      </c>
      <c r="I32" s="97">
        <v>4</v>
      </c>
      <c r="J32" s="97">
        <v>5</v>
      </c>
    </row>
    <row r="33" spans="1:10" ht="16.5" customHeight="1" thickBot="1" x14ac:dyDescent="0.25">
      <c r="A33" s="170">
        <v>1</v>
      </c>
      <c r="B33" s="183" t="s">
        <v>35</v>
      </c>
      <c r="C33" s="182" t="s">
        <v>15</v>
      </c>
      <c r="D33" s="135">
        <v>3.1</v>
      </c>
      <c r="E33" s="26">
        <v>2.25</v>
      </c>
      <c r="F33" s="26">
        <v>2.2999999999999998</v>
      </c>
      <c r="G33" s="26">
        <v>2.4</v>
      </c>
      <c r="H33" s="26">
        <v>2.46</v>
      </c>
      <c r="I33" s="61">
        <v>2.48</v>
      </c>
      <c r="J33" s="26">
        <v>2.5</v>
      </c>
    </row>
    <row r="34" spans="1:10" ht="50.25" customHeight="1" thickBot="1" x14ac:dyDescent="0.25">
      <c r="A34" s="170"/>
      <c r="B34" s="184"/>
      <c r="C34" s="112"/>
      <c r="D34" s="114"/>
      <c r="E34" s="62">
        <v>4680</v>
      </c>
      <c r="F34" s="62">
        <v>4784</v>
      </c>
      <c r="G34" s="22">
        <v>4992</v>
      </c>
      <c r="H34" s="22">
        <v>5117</v>
      </c>
      <c r="I34" s="30">
        <v>5158</v>
      </c>
      <c r="J34" s="22">
        <v>5200</v>
      </c>
    </row>
    <row r="35" spans="1:10" ht="16.5" customHeight="1" thickBot="1" x14ac:dyDescent="0.3">
      <c r="A35" s="170"/>
      <c r="B35" s="185" t="s">
        <v>36</v>
      </c>
      <c r="C35" s="111" t="s">
        <v>15</v>
      </c>
      <c r="D35" s="172">
        <v>2.9</v>
      </c>
      <c r="E35" s="63">
        <v>1.94</v>
      </c>
      <c r="F35" s="64">
        <v>1.96</v>
      </c>
      <c r="G35" s="26">
        <v>1.98</v>
      </c>
      <c r="H35" s="26">
        <v>2.04</v>
      </c>
      <c r="I35" s="26">
        <v>2.1</v>
      </c>
      <c r="J35" s="26">
        <v>2.16</v>
      </c>
    </row>
    <row r="36" spans="1:10" ht="51" customHeight="1" thickBot="1" x14ac:dyDescent="0.25">
      <c r="A36" s="170"/>
      <c r="B36" s="183"/>
      <c r="C36" s="182"/>
      <c r="D36" s="186"/>
      <c r="E36" s="98">
        <v>4035</v>
      </c>
      <c r="F36" s="99">
        <v>4077</v>
      </c>
      <c r="G36" s="62">
        <v>4118</v>
      </c>
      <c r="H36" s="62">
        <v>4243</v>
      </c>
      <c r="I36" s="62">
        <v>4368</v>
      </c>
      <c r="J36" s="62">
        <v>4493</v>
      </c>
    </row>
    <row r="37" spans="1:10" ht="16.5" customHeight="1" thickBot="1" x14ac:dyDescent="0.25">
      <c r="A37" s="170"/>
      <c r="B37" s="176" t="s">
        <v>37</v>
      </c>
      <c r="C37" s="178" t="s">
        <v>15</v>
      </c>
      <c r="D37" s="180">
        <v>2.6</v>
      </c>
      <c r="E37" s="70">
        <v>1.72</v>
      </c>
      <c r="F37" s="70">
        <v>1.76</v>
      </c>
      <c r="G37" s="70">
        <v>1.87</v>
      </c>
      <c r="H37" s="70">
        <v>1.99</v>
      </c>
      <c r="I37" s="70">
        <v>2.14</v>
      </c>
      <c r="J37" s="70">
        <v>2.25</v>
      </c>
    </row>
    <row r="38" spans="1:10" ht="50.25" customHeight="1" thickBot="1" x14ac:dyDescent="0.25">
      <c r="A38" s="170"/>
      <c r="B38" s="177"/>
      <c r="C38" s="179"/>
      <c r="D38" s="181"/>
      <c r="E38" s="72">
        <v>3578</v>
      </c>
      <c r="F38" s="72">
        <v>3661</v>
      </c>
      <c r="G38" s="72">
        <v>3890</v>
      </c>
      <c r="H38" s="72">
        <v>4139</v>
      </c>
      <c r="I38" s="72">
        <v>4451</v>
      </c>
      <c r="J38" s="72">
        <v>4680</v>
      </c>
    </row>
    <row r="39" spans="1:10" ht="16.5" thickBot="1" x14ac:dyDescent="0.25">
      <c r="A39" s="170"/>
      <c r="B39" s="176" t="s">
        <v>38</v>
      </c>
      <c r="C39" s="178" t="s">
        <v>15</v>
      </c>
      <c r="D39" s="180">
        <v>2.4</v>
      </c>
      <c r="E39" s="70">
        <v>1.41</v>
      </c>
      <c r="F39" s="70">
        <v>1.52</v>
      </c>
      <c r="G39" s="70">
        <v>1.6</v>
      </c>
      <c r="H39" s="70">
        <v>1.68</v>
      </c>
      <c r="I39" s="70">
        <v>1.72</v>
      </c>
      <c r="J39" s="70">
        <v>1.76</v>
      </c>
    </row>
    <row r="40" spans="1:10" ht="54" customHeight="1" thickBot="1" x14ac:dyDescent="0.25">
      <c r="A40" s="163"/>
      <c r="B40" s="177"/>
      <c r="C40" s="179"/>
      <c r="D40" s="181"/>
      <c r="E40" s="72">
        <v>2933</v>
      </c>
      <c r="F40" s="72">
        <v>3162</v>
      </c>
      <c r="G40" s="72">
        <v>3328</v>
      </c>
      <c r="H40" s="72">
        <v>3494</v>
      </c>
      <c r="I40" s="72">
        <v>3578</v>
      </c>
      <c r="J40" s="72">
        <v>3661</v>
      </c>
    </row>
    <row r="41" spans="1:10" ht="16.5" thickBot="1" x14ac:dyDescent="0.25">
      <c r="A41" s="162">
        <v>2</v>
      </c>
      <c r="B41" s="161" t="s">
        <v>39</v>
      </c>
      <c r="C41" s="182" t="s">
        <v>31</v>
      </c>
      <c r="D41" s="135">
        <v>2.5</v>
      </c>
      <c r="E41" s="26">
        <v>1.6</v>
      </c>
      <c r="F41" s="26">
        <v>1.65</v>
      </c>
      <c r="G41" s="26">
        <v>1.7</v>
      </c>
      <c r="H41" s="26">
        <v>1.75</v>
      </c>
      <c r="I41" s="26">
        <v>1.8</v>
      </c>
      <c r="J41" s="26">
        <v>1.9</v>
      </c>
    </row>
    <row r="42" spans="1:10" ht="16.5" customHeight="1" thickBot="1" x14ac:dyDescent="0.25">
      <c r="A42" s="170"/>
      <c r="B42" s="171"/>
      <c r="C42" s="112"/>
      <c r="D42" s="114"/>
      <c r="E42" s="62">
        <v>3328</v>
      </c>
      <c r="F42" s="62">
        <v>3432</v>
      </c>
      <c r="G42" s="22">
        <v>3536</v>
      </c>
      <c r="H42" s="22">
        <v>3640</v>
      </c>
      <c r="I42" s="22">
        <v>3744</v>
      </c>
      <c r="J42" s="22">
        <v>3952</v>
      </c>
    </row>
    <row r="43" spans="1:10" ht="16.5" thickBot="1" x14ac:dyDescent="0.3">
      <c r="A43" s="170"/>
      <c r="B43" s="160" t="s">
        <v>40</v>
      </c>
      <c r="C43" s="111" t="s">
        <v>31</v>
      </c>
      <c r="D43" s="172">
        <v>2.4</v>
      </c>
      <c r="E43" s="63">
        <v>1.4</v>
      </c>
      <c r="F43" s="63">
        <v>1.45</v>
      </c>
      <c r="G43" s="26">
        <v>1.51</v>
      </c>
      <c r="H43" s="26">
        <v>1.59</v>
      </c>
      <c r="I43" s="26">
        <v>1.68</v>
      </c>
      <c r="J43" s="26">
        <v>1.76</v>
      </c>
    </row>
    <row r="44" spans="1:10" ht="16.5" customHeight="1" thickBot="1" x14ac:dyDescent="0.3">
      <c r="A44" s="170"/>
      <c r="B44" s="171"/>
      <c r="C44" s="112"/>
      <c r="D44" s="173"/>
      <c r="E44" s="63">
        <v>2912</v>
      </c>
      <c r="F44" s="63">
        <v>3016</v>
      </c>
      <c r="G44" s="22">
        <v>3141</v>
      </c>
      <c r="H44" s="22">
        <v>3307</v>
      </c>
      <c r="I44" s="22">
        <v>3494</v>
      </c>
      <c r="J44" s="22">
        <v>3661</v>
      </c>
    </row>
    <row r="45" spans="1:10" ht="16.5" thickBot="1" x14ac:dyDescent="0.25">
      <c r="A45" s="170"/>
      <c r="B45" s="160" t="s">
        <v>41</v>
      </c>
      <c r="C45" s="111" t="s">
        <v>31</v>
      </c>
      <c r="D45" s="113">
        <v>2.2000000000000002</v>
      </c>
      <c r="E45" s="26">
        <v>1.3</v>
      </c>
      <c r="F45" s="26">
        <v>1.39</v>
      </c>
      <c r="G45" s="26">
        <v>1.46</v>
      </c>
      <c r="H45" s="26">
        <v>1.54</v>
      </c>
      <c r="I45" s="26">
        <v>1.58</v>
      </c>
      <c r="J45" s="26">
        <v>1.61</v>
      </c>
    </row>
    <row r="46" spans="1:10" ht="16.5" customHeight="1" thickBot="1" x14ac:dyDescent="0.25">
      <c r="A46" s="170"/>
      <c r="B46" s="171"/>
      <c r="C46" s="112"/>
      <c r="D46" s="114"/>
      <c r="E46" s="22">
        <v>2704</v>
      </c>
      <c r="F46" s="22">
        <v>2891</v>
      </c>
      <c r="G46" s="22">
        <v>3037</v>
      </c>
      <c r="H46" s="22">
        <v>3203</v>
      </c>
      <c r="I46" s="22">
        <v>3286</v>
      </c>
      <c r="J46" s="22">
        <v>3349</v>
      </c>
    </row>
    <row r="47" spans="1:10" ht="16.5" thickBot="1" x14ac:dyDescent="0.25">
      <c r="A47" s="170"/>
      <c r="B47" s="160" t="s">
        <v>42</v>
      </c>
      <c r="C47" s="111" t="s">
        <v>31</v>
      </c>
      <c r="D47" s="113">
        <v>2.15</v>
      </c>
      <c r="E47" s="26">
        <v>1.27</v>
      </c>
      <c r="F47" s="26">
        <v>1.36</v>
      </c>
      <c r="G47" s="26">
        <v>1.43</v>
      </c>
      <c r="H47" s="26">
        <v>1.5</v>
      </c>
      <c r="I47" s="26">
        <v>1.54</v>
      </c>
      <c r="J47" s="26">
        <v>1.58</v>
      </c>
    </row>
    <row r="48" spans="1:10" ht="16.5" customHeight="1" thickBot="1" x14ac:dyDescent="0.25">
      <c r="A48" s="163"/>
      <c r="B48" s="171"/>
      <c r="C48" s="112"/>
      <c r="D48" s="114"/>
      <c r="E48" s="22">
        <v>2642</v>
      </c>
      <c r="F48" s="22">
        <v>2746</v>
      </c>
      <c r="G48" s="22">
        <v>2974</v>
      </c>
      <c r="H48" s="22">
        <v>3120</v>
      </c>
      <c r="I48" s="22">
        <v>3203</v>
      </c>
      <c r="J48" s="22">
        <v>3286</v>
      </c>
    </row>
    <row r="49" spans="1:15" ht="16.5" thickBot="1" x14ac:dyDescent="0.25">
      <c r="A49" s="174">
        <v>3</v>
      </c>
      <c r="B49" s="100" t="s">
        <v>74</v>
      </c>
      <c r="C49" s="16" t="s">
        <v>31</v>
      </c>
      <c r="D49" s="113">
        <v>2.2799999999999998</v>
      </c>
      <c r="E49" s="26">
        <v>1.6</v>
      </c>
      <c r="F49" s="26">
        <v>1.7</v>
      </c>
      <c r="G49" s="26">
        <v>1.8</v>
      </c>
      <c r="H49" s="26">
        <v>1.9</v>
      </c>
      <c r="I49" s="26">
        <v>1.95</v>
      </c>
      <c r="J49" s="26">
        <v>2</v>
      </c>
    </row>
    <row r="50" spans="1:15" ht="16.5" customHeight="1" thickBot="1" x14ac:dyDescent="0.25">
      <c r="A50" s="174"/>
      <c r="B50" s="102"/>
      <c r="C50" s="17" t="s">
        <v>43</v>
      </c>
      <c r="D50" s="114"/>
      <c r="E50" s="22">
        <v>3328</v>
      </c>
      <c r="F50" s="22">
        <v>3536</v>
      </c>
      <c r="G50" s="22">
        <v>3744</v>
      </c>
      <c r="H50" s="22">
        <v>3952</v>
      </c>
      <c r="I50" s="22">
        <v>4056</v>
      </c>
      <c r="J50" s="22">
        <v>4160</v>
      </c>
      <c r="L50" s="175"/>
      <c r="M50" s="175"/>
      <c r="N50" s="175"/>
      <c r="O50" s="40"/>
    </row>
    <row r="51" spans="1:15" ht="16.5" thickBot="1" x14ac:dyDescent="0.25">
      <c r="A51" s="162">
        <v>4</v>
      </c>
      <c r="B51" s="160" t="s">
        <v>75</v>
      </c>
      <c r="C51" s="16" t="s">
        <v>31</v>
      </c>
      <c r="D51" s="113">
        <v>2.2799999999999998</v>
      </c>
      <c r="E51" s="26">
        <v>1.6</v>
      </c>
      <c r="F51" s="26">
        <v>1.88</v>
      </c>
      <c r="G51" s="26">
        <v>1.9</v>
      </c>
      <c r="H51" s="26">
        <v>2</v>
      </c>
      <c r="I51" s="26">
        <v>2.15</v>
      </c>
      <c r="J51" s="26">
        <v>2.2400000000000002</v>
      </c>
    </row>
    <row r="52" spans="1:15" ht="16.5" thickBot="1" x14ac:dyDescent="0.25">
      <c r="A52" s="163"/>
      <c r="B52" s="171"/>
      <c r="C52" s="17" t="s">
        <v>43</v>
      </c>
      <c r="D52" s="114"/>
      <c r="E52" s="22">
        <v>3328</v>
      </c>
      <c r="F52" s="62">
        <v>3910</v>
      </c>
      <c r="G52" s="22">
        <v>3952</v>
      </c>
      <c r="H52" s="22">
        <v>4160</v>
      </c>
      <c r="I52" s="22">
        <v>4472</v>
      </c>
      <c r="J52" s="22">
        <v>4659</v>
      </c>
    </row>
    <row r="53" spans="1:15" ht="16.5" thickBot="1" x14ac:dyDescent="0.3">
      <c r="A53" s="174">
        <v>5</v>
      </c>
      <c r="B53" s="100" t="s">
        <v>72</v>
      </c>
      <c r="C53" s="16" t="s">
        <v>31</v>
      </c>
      <c r="D53" s="113">
        <v>2.15</v>
      </c>
      <c r="E53" s="61">
        <v>1.21</v>
      </c>
      <c r="F53" s="65">
        <v>1.24</v>
      </c>
      <c r="G53" s="26">
        <v>1.27</v>
      </c>
      <c r="H53" s="26">
        <v>1.36</v>
      </c>
      <c r="I53" s="26">
        <v>1.43</v>
      </c>
      <c r="J53" s="26">
        <v>1.5</v>
      </c>
    </row>
    <row r="54" spans="1:15" ht="16.5" thickBot="1" x14ac:dyDescent="0.3">
      <c r="A54" s="174"/>
      <c r="B54" s="102"/>
      <c r="C54" s="17" t="s">
        <v>43</v>
      </c>
      <c r="D54" s="173"/>
      <c r="E54" s="66">
        <v>2517</v>
      </c>
      <c r="F54" s="67">
        <v>2579</v>
      </c>
      <c r="G54" s="62">
        <v>2642</v>
      </c>
      <c r="H54" s="62">
        <v>2829</v>
      </c>
      <c r="I54" s="62">
        <v>2974</v>
      </c>
      <c r="J54" s="62">
        <v>3120</v>
      </c>
    </row>
    <row r="55" spans="1:15" ht="16.5" thickBot="1" x14ac:dyDescent="0.3">
      <c r="A55" s="162">
        <v>6</v>
      </c>
      <c r="B55" s="160" t="s">
        <v>44</v>
      </c>
      <c r="C55" s="16" t="s">
        <v>31</v>
      </c>
      <c r="D55" s="113">
        <v>2.2400000000000002</v>
      </c>
      <c r="E55" s="68">
        <v>1.29</v>
      </c>
      <c r="F55" s="69">
        <v>1.32</v>
      </c>
      <c r="G55" s="70">
        <v>1.42</v>
      </c>
      <c r="H55" s="70">
        <v>1.49</v>
      </c>
      <c r="I55" s="70">
        <v>1.53</v>
      </c>
      <c r="J55" s="70">
        <v>1.56</v>
      </c>
    </row>
    <row r="56" spans="1:15" ht="16.5" thickBot="1" x14ac:dyDescent="0.3">
      <c r="A56" s="170"/>
      <c r="B56" s="171"/>
      <c r="C56" s="17" t="s">
        <v>43</v>
      </c>
      <c r="D56" s="114"/>
      <c r="E56" s="90">
        <v>2683</v>
      </c>
      <c r="F56" s="71">
        <v>2746</v>
      </c>
      <c r="G56" s="72">
        <v>2954</v>
      </c>
      <c r="H56" s="72">
        <v>3099</v>
      </c>
      <c r="I56" s="72">
        <v>3182</v>
      </c>
      <c r="J56" s="22">
        <v>3245</v>
      </c>
      <c r="L56" s="31"/>
    </row>
    <row r="57" spans="1:15" ht="16.5" thickBot="1" x14ac:dyDescent="0.25">
      <c r="A57" s="170"/>
      <c r="B57" s="160" t="s">
        <v>45</v>
      </c>
      <c r="C57" s="16" t="s">
        <v>31</v>
      </c>
      <c r="D57" s="113">
        <v>2.2200000000000002</v>
      </c>
      <c r="E57" s="69">
        <v>1.31</v>
      </c>
      <c r="F57" s="26">
        <v>1.41</v>
      </c>
      <c r="G57" s="26">
        <v>1.48</v>
      </c>
      <c r="H57" s="26">
        <v>1.55</v>
      </c>
      <c r="I57" s="26">
        <v>1.59</v>
      </c>
      <c r="J57" s="26">
        <v>1.63</v>
      </c>
    </row>
    <row r="58" spans="1:15" ht="16.5" thickBot="1" x14ac:dyDescent="0.25">
      <c r="A58" s="170"/>
      <c r="B58" s="171"/>
      <c r="C58" s="17" t="s">
        <v>43</v>
      </c>
      <c r="D58" s="114"/>
      <c r="E58" s="62">
        <v>2725</v>
      </c>
      <c r="F58" s="62">
        <v>2933</v>
      </c>
      <c r="G58" s="62">
        <v>3078</v>
      </c>
      <c r="H58" s="62">
        <v>3224</v>
      </c>
      <c r="I58" s="62">
        <v>3307</v>
      </c>
      <c r="J58" s="62">
        <v>3390</v>
      </c>
    </row>
    <row r="59" spans="1:15" ht="16.5" thickBot="1" x14ac:dyDescent="0.3">
      <c r="A59" s="162">
        <v>7</v>
      </c>
      <c r="B59" s="160" t="s">
        <v>46</v>
      </c>
      <c r="C59" s="16" t="s">
        <v>31</v>
      </c>
      <c r="D59" s="172">
        <v>2.2400000000000002</v>
      </c>
      <c r="E59" s="73">
        <v>1.94</v>
      </c>
      <c r="F59" s="74">
        <v>2</v>
      </c>
      <c r="G59" s="75">
        <v>2.06</v>
      </c>
      <c r="H59" s="75">
        <v>2.12</v>
      </c>
      <c r="I59" s="76">
        <v>2.1800000000000002</v>
      </c>
      <c r="J59" s="77">
        <v>2.2400000000000002</v>
      </c>
    </row>
    <row r="60" spans="1:15" ht="16.5" thickBot="1" x14ac:dyDescent="0.3">
      <c r="A60" s="170"/>
      <c r="B60" s="171"/>
      <c r="C60" s="17" t="s">
        <v>43</v>
      </c>
      <c r="D60" s="173"/>
      <c r="E60" s="78">
        <v>4035</v>
      </c>
      <c r="F60" s="79">
        <v>4160</v>
      </c>
      <c r="G60" s="79">
        <v>4285</v>
      </c>
      <c r="H60" s="79">
        <v>4410</v>
      </c>
      <c r="I60" s="80">
        <v>4534</v>
      </c>
      <c r="J60" s="81">
        <v>4659</v>
      </c>
      <c r="L60" s="31"/>
    </row>
    <row r="61" spans="1:15" ht="16.5" thickBot="1" x14ac:dyDescent="0.25">
      <c r="A61" s="170"/>
      <c r="B61" s="160" t="s">
        <v>47</v>
      </c>
      <c r="C61" s="16" t="s">
        <v>31</v>
      </c>
      <c r="D61" s="113">
        <v>2.2200000000000002</v>
      </c>
      <c r="E61" s="82">
        <v>1.9</v>
      </c>
      <c r="F61" s="26">
        <v>1.95</v>
      </c>
      <c r="G61" s="26">
        <v>2</v>
      </c>
      <c r="H61" s="26">
        <v>2.0499999999999998</v>
      </c>
      <c r="I61" s="26">
        <v>2.1</v>
      </c>
      <c r="J61" s="26">
        <v>2.15</v>
      </c>
      <c r="L61" s="31"/>
    </row>
    <row r="62" spans="1:15" ht="16.5" thickBot="1" x14ac:dyDescent="0.25">
      <c r="A62" s="170"/>
      <c r="B62" s="171"/>
      <c r="C62" s="17" t="s">
        <v>43</v>
      </c>
      <c r="D62" s="114"/>
      <c r="E62" s="62">
        <v>3952</v>
      </c>
      <c r="F62" s="22">
        <v>4056</v>
      </c>
      <c r="G62" s="22">
        <v>4160</v>
      </c>
      <c r="H62" s="22">
        <v>4264</v>
      </c>
      <c r="I62" s="22">
        <v>4368</v>
      </c>
      <c r="J62" s="22">
        <v>4472</v>
      </c>
      <c r="L62" s="31"/>
    </row>
    <row r="63" spans="1:15" ht="16.5" thickBot="1" x14ac:dyDescent="0.25">
      <c r="A63" s="170"/>
      <c r="B63" s="160" t="s">
        <v>48</v>
      </c>
      <c r="C63" s="16" t="s">
        <v>31</v>
      </c>
      <c r="D63" s="113">
        <v>2.1800000000000002</v>
      </c>
      <c r="E63" s="69">
        <v>1.28</v>
      </c>
      <c r="F63" s="26">
        <v>1.38</v>
      </c>
      <c r="G63" s="26">
        <v>1.45</v>
      </c>
      <c r="H63" s="26">
        <v>1.52</v>
      </c>
      <c r="I63" s="26">
        <v>1.56</v>
      </c>
      <c r="J63" s="26">
        <v>1.6</v>
      </c>
      <c r="O63" s="39"/>
    </row>
    <row r="64" spans="1:15" ht="16.5" thickBot="1" x14ac:dyDescent="0.25">
      <c r="A64" s="170"/>
      <c r="B64" s="171"/>
      <c r="C64" s="17" t="s">
        <v>43</v>
      </c>
      <c r="D64" s="114"/>
      <c r="E64" s="22">
        <v>2662</v>
      </c>
      <c r="F64" s="22">
        <v>2870</v>
      </c>
      <c r="G64" s="22">
        <v>3016</v>
      </c>
      <c r="H64" s="22">
        <v>3162</v>
      </c>
      <c r="I64" s="22">
        <v>3245</v>
      </c>
      <c r="J64" s="22">
        <v>3328</v>
      </c>
    </row>
    <row r="65" spans="1:12" ht="16.5" thickBot="1" x14ac:dyDescent="0.25">
      <c r="A65" s="170"/>
      <c r="B65" s="160" t="s">
        <v>49</v>
      </c>
      <c r="C65" s="16" t="s">
        <v>31</v>
      </c>
      <c r="D65" s="113">
        <v>2.15</v>
      </c>
      <c r="E65" s="26">
        <v>1.27</v>
      </c>
      <c r="F65" s="26">
        <v>1.36</v>
      </c>
      <c r="G65" s="26">
        <v>1.43</v>
      </c>
      <c r="H65" s="26">
        <v>1.5</v>
      </c>
      <c r="I65" s="26">
        <v>1.54</v>
      </c>
      <c r="J65" s="26">
        <v>1.57</v>
      </c>
    </row>
    <row r="66" spans="1:12" ht="16.5" thickBot="1" x14ac:dyDescent="0.25">
      <c r="A66" s="170"/>
      <c r="B66" s="161"/>
      <c r="C66" s="19" t="s">
        <v>43</v>
      </c>
      <c r="D66" s="135"/>
      <c r="E66" s="22">
        <v>2642</v>
      </c>
      <c r="F66" s="22">
        <v>2828</v>
      </c>
      <c r="G66" s="22">
        <v>2974</v>
      </c>
      <c r="H66" s="22">
        <v>3120</v>
      </c>
      <c r="I66" s="22">
        <v>3203</v>
      </c>
      <c r="J66" s="22">
        <v>3266</v>
      </c>
    </row>
    <row r="67" spans="1:12" ht="16.5" thickBot="1" x14ac:dyDescent="0.25">
      <c r="A67" s="170"/>
      <c r="B67" s="160" t="s">
        <v>50</v>
      </c>
      <c r="C67" s="16" t="s">
        <v>31</v>
      </c>
      <c r="D67" s="113">
        <v>2.1</v>
      </c>
      <c r="E67" s="26">
        <v>1.24</v>
      </c>
      <c r="F67" s="26">
        <v>1.33</v>
      </c>
      <c r="G67" s="26">
        <v>1.4</v>
      </c>
      <c r="H67" s="26">
        <v>1.47</v>
      </c>
      <c r="I67" s="26">
        <v>1.5</v>
      </c>
      <c r="J67" s="26">
        <v>1.54</v>
      </c>
    </row>
    <row r="68" spans="1:12" ht="16.5" thickBot="1" x14ac:dyDescent="0.25">
      <c r="A68" s="170"/>
      <c r="B68" s="171"/>
      <c r="C68" s="17" t="s">
        <v>43</v>
      </c>
      <c r="D68" s="114"/>
      <c r="E68" s="22">
        <v>2579</v>
      </c>
      <c r="F68" s="22">
        <v>2766</v>
      </c>
      <c r="G68" s="22">
        <v>2912</v>
      </c>
      <c r="H68" s="22">
        <v>3058</v>
      </c>
      <c r="I68" s="22">
        <v>3120</v>
      </c>
      <c r="J68" s="22">
        <v>3203</v>
      </c>
    </row>
    <row r="69" spans="1:12" ht="16.5" thickBot="1" x14ac:dyDescent="0.25">
      <c r="A69" s="170"/>
      <c r="B69" s="160" t="s">
        <v>73</v>
      </c>
      <c r="C69" s="16" t="s">
        <v>31</v>
      </c>
      <c r="D69" s="113">
        <v>1.8</v>
      </c>
      <c r="E69" s="26">
        <v>1.06</v>
      </c>
      <c r="F69" s="26">
        <v>1.1399999999999999</v>
      </c>
      <c r="G69" s="26">
        <v>1.2</v>
      </c>
      <c r="H69" s="26">
        <v>1.26</v>
      </c>
      <c r="I69" s="26">
        <v>1.29</v>
      </c>
      <c r="J69" s="26">
        <v>1.32</v>
      </c>
    </row>
    <row r="70" spans="1:12" ht="16.5" thickBot="1" x14ac:dyDescent="0.25">
      <c r="A70" s="170"/>
      <c r="B70" s="161"/>
      <c r="C70" s="16" t="s">
        <v>43</v>
      </c>
      <c r="D70" s="135"/>
      <c r="E70" s="62">
        <v>2205</v>
      </c>
      <c r="F70" s="62">
        <v>2371</v>
      </c>
      <c r="G70" s="62">
        <v>2496</v>
      </c>
      <c r="H70" s="62">
        <v>2620</v>
      </c>
      <c r="I70" s="62">
        <v>2683</v>
      </c>
      <c r="J70" s="62">
        <v>2746</v>
      </c>
    </row>
    <row r="71" spans="1:12" ht="13.5" thickBot="1" x14ac:dyDescent="0.25">
      <c r="A71" s="150" t="s">
        <v>83</v>
      </c>
      <c r="B71" s="151"/>
      <c r="C71" s="151"/>
      <c r="D71" s="151"/>
      <c r="E71" s="151"/>
      <c r="F71" s="151"/>
      <c r="G71" s="151"/>
      <c r="H71" s="151"/>
      <c r="I71" s="151"/>
      <c r="J71" s="152"/>
    </row>
    <row r="72" spans="1:12" ht="13.5" thickBot="1" x14ac:dyDescent="0.25">
      <c r="A72" s="162">
        <v>1</v>
      </c>
      <c r="B72" s="164" t="s">
        <v>78</v>
      </c>
      <c r="C72" s="166"/>
      <c r="D72" s="168"/>
      <c r="E72" s="83">
        <v>1</v>
      </c>
      <c r="F72" s="84">
        <v>1.02</v>
      </c>
      <c r="G72" s="84">
        <v>1.07</v>
      </c>
      <c r="H72" s="84">
        <v>1.1299999999999999</v>
      </c>
      <c r="I72" s="84">
        <v>1.1599999999999999</v>
      </c>
      <c r="J72" s="85">
        <v>1.18</v>
      </c>
    </row>
    <row r="73" spans="1:12" ht="19.5" customHeight="1" thickBot="1" x14ac:dyDescent="0.25">
      <c r="A73" s="163"/>
      <c r="B73" s="165"/>
      <c r="C73" s="167"/>
      <c r="D73" s="169"/>
      <c r="E73" s="86">
        <v>2080</v>
      </c>
      <c r="F73" s="87">
        <v>2122</v>
      </c>
      <c r="G73" s="87">
        <v>2226</v>
      </c>
      <c r="H73" s="87">
        <v>2350</v>
      </c>
      <c r="I73" s="87">
        <v>2413</v>
      </c>
      <c r="J73" s="88">
        <v>2454</v>
      </c>
    </row>
    <row r="74" spans="1:12" ht="13.5" thickBot="1" x14ac:dyDescent="0.25">
      <c r="A74" s="150" t="s">
        <v>79</v>
      </c>
      <c r="B74" s="151"/>
      <c r="C74" s="151"/>
      <c r="D74" s="151"/>
      <c r="E74" s="151"/>
      <c r="F74" s="151"/>
      <c r="G74" s="151"/>
      <c r="H74" s="151"/>
      <c r="I74" s="151"/>
      <c r="J74" s="152"/>
    </row>
    <row r="75" spans="1:12" ht="13.5" thickBot="1" x14ac:dyDescent="0.25">
      <c r="A75" s="153">
        <v>1</v>
      </c>
      <c r="B75" s="155" t="s">
        <v>87</v>
      </c>
      <c r="C75" s="155"/>
      <c r="D75" s="155"/>
      <c r="E75" s="157">
        <v>3.49</v>
      </c>
      <c r="F75" s="158"/>
      <c r="G75" s="158"/>
      <c r="H75" s="158"/>
      <c r="I75" s="158"/>
      <c r="J75" s="159"/>
    </row>
    <row r="76" spans="1:12" ht="13.5" thickBot="1" x14ac:dyDescent="0.25">
      <c r="A76" s="154"/>
      <c r="B76" s="156"/>
      <c r="C76" s="156"/>
      <c r="D76" s="156"/>
      <c r="E76" s="157">
        <v>7259</v>
      </c>
      <c r="F76" s="158"/>
      <c r="G76" s="158"/>
      <c r="H76" s="158"/>
      <c r="I76" s="158"/>
      <c r="J76" s="159"/>
    </row>
    <row r="77" spans="1:12" ht="16.5" thickBot="1" x14ac:dyDescent="0.25">
      <c r="A77" s="136">
        <v>2</v>
      </c>
      <c r="B77" s="138" t="s">
        <v>84</v>
      </c>
      <c r="C77" s="144"/>
      <c r="D77" s="144"/>
      <c r="E77" s="45">
        <v>1.74</v>
      </c>
      <c r="F77" s="45">
        <v>1.87</v>
      </c>
      <c r="G77" s="45">
        <v>1.96</v>
      </c>
      <c r="H77" s="45">
        <v>2.06</v>
      </c>
      <c r="I77" s="45">
        <v>2.11</v>
      </c>
      <c r="J77" s="45">
        <v>2.16</v>
      </c>
      <c r="K77" s="41"/>
      <c r="L77" s="31"/>
    </row>
    <row r="78" spans="1:12" ht="16.5" thickBot="1" x14ac:dyDescent="0.25">
      <c r="A78" s="137"/>
      <c r="B78" s="139"/>
      <c r="C78" s="145"/>
      <c r="D78" s="145"/>
      <c r="E78" s="42">
        <v>3619</v>
      </c>
      <c r="F78" s="42">
        <v>3890</v>
      </c>
      <c r="G78" s="42">
        <v>4077</v>
      </c>
      <c r="H78" s="42">
        <v>4285</v>
      </c>
      <c r="I78" s="42">
        <v>4389</v>
      </c>
      <c r="J78" s="42">
        <v>4493</v>
      </c>
      <c r="K78" s="41"/>
      <c r="L78" s="31"/>
    </row>
    <row r="79" spans="1:12" ht="16.5" thickBot="1" x14ac:dyDescent="0.25">
      <c r="A79" s="146">
        <v>3</v>
      </c>
      <c r="B79" s="148" t="s">
        <v>85</v>
      </c>
      <c r="C79" s="142"/>
      <c r="D79" s="142"/>
      <c r="E79" s="46">
        <v>1</v>
      </c>
      <c r="F79" s="46">
        <v>1.05</v>
      </c>
      <c r="G79" s="46">
        <v>1.1499999999999999</v>
      </c>
      <c r="H79" s="46">
        <v>1.2</v>
      </c>
      <c r="I79" s="46">
        <v>1.25</v>
      </c>
      <c r="J79" s="46">
        <v>1.3</v>
      </c>
      <c r="K79" s="41"/>
    </row>
    <row r="80" spans="1:12" ht="16.5" thickBot="1" x14ac:dyDescent="0.25">
      <c r="A80" s="147"/>
      <c r="B80" s="149"/>
      <c r="C80" s="143"/>
      <c r="D80" s="143"/>
      <c r="E80" s="43">
        <v>2080</v>
      </c>
      <c r="F80" s="43">
        <v>2184</v>
      </c>
      <c r="G80" s="43">
        <v>2392</v>
      </c>
      <c r="H80" s="43">
        <v>2496</v>
      </c>
      <c r="I80" s="43">
        <v>2600</v>
      </c>
      <c r="J80" s="43">
        <v>2704</v>
      </c>
      <c r="K80" s="41"/>
    </row>
    <row r="81" spans="1:12" ht="16.5" thickBot="1" x14ac:dyDescent="0.25">
      <c r="A81" s="136">
        <v>4</v>
      </c>
      <c r="B81" s="138" t="s">
        <v>50</v>
      </c>
      <c r="C81" s="140"/>
      <c r="D81" s="142"/>
      <c r="E81" s="46">
        <v>1.24</v>
      </c>
      <c r="F81" s="46">
        <v>1.33</v>
      </c>
      <c r="G81" s="46">
        <v>1.4</v>
      </c>
      <c r="H81" s="46">
        <v>1.47</v>
      </c>
      <c r="I81" s="46">
        <v>1.5</v>
      </c>
      <c r="J81" s="46">
        <v>1.54</v>
      </c>
      <c r="K81" s="41"/>
    </row>
    <row r="82" spans="1:12" ht="16.5" thickBot="1" x14ac:dyDescent="0.25">
      <c r="A82" s="137"/>
      <c r="B82" s="139"/>
      <c r="C82" s="141"/>
      <c r="D82" s="143"/>
      <c r="E82" s="42">
        <v>2579</v>
      </c>
      <c r="F82" s="42">
        <v>2766</v>
      </c>
      <c r="G82" s="42">
        <v>2912</v>
      </c>
      <c r="H82" s="42">
        <v>3058</v>
      </c>
      <c r="I82" s="42">
        <v>3120</v>
      </c>
      <c r="J82" s="42">
        <v>3203</v>
      </c>
      <c r="K82" s="41"/>
      <c r="L82" s="31"/>
    </row>
    <row r="83" spans="1:12" ht="14.25" x14ac:dyDescent="0.2">
      <c r="A83" s="29" t="s">
        <v>86</v>
      </c>
      <c r="B83" s="29"/>
      <c r="C83" s="29"/>
      <c r="E83"/>
      <c r="F83"/>
      <c r="G83"/>
      <c r="H83"/>
      <c r="L83" s="31"/>
    </row>
    <row r="84" spans="1:12" x14ac:dyDescent="0.2">
      <c r="L84" s="31"/>
    </row>
  </sheetData>
  <mergeCells count="135">
    <mergeCell ref="B1:B3"/>
    <mergeCell ref="C1:C3"/>
    <mergeCell ref="E1:J1"/>
    <mergeCell ref="E2:J2"/>
    <mergeCell ref="A7:A8"/>
    <mergeCell ref="B7:B8"/>
    <mergeCell ref="C7:C8"/>
    <mergeCell ref="D7:D8"/>
    <mergeCell ref="E7:J7"/>
    <mergeCell ref="E8:J8"/>
    <mergeCell ref="A4:J4"/>
    <mergeCell ref="A5:A6"/>
    <mergeCell ref="B5:B6"/>
    <mergeCell ref="C5:C6"/>
    <mergeCell ref="D5:D6"/>
    <mergeCell ref="E5:J5"/>
    <mergeCell ref="E6:J6"/>
    <mergeCell ref="A12:A13"/>
    <mergeCell ref="B12:B13"/>
    <mergeCell ref="C12:C13"/>
    <mergeCell ref="D12:D13"/>
    <mergeCell ref="E12:J12"/>
    <mergeCell ref="E13:J13"/>
    <mergeCell ref="A9:J9"/>
    <mergeCell ref="A10:A11"/>
    <mergeCell ref="B10:B11"/>
    <mergeCell ref="C10:C11"/>
    <mergeCell ref="D10:D11"/>
    <mergeCell ref="E10:J10"/>
    <mergeCell ref="E11:J11"/>
    <mergeCell ref="A14:J14"/>
    <mergeCell ref="A15:A16"/>
    <mergeCell ref="B15:B16"/>
    <mergeCell ref="C15:C16"/>
    <mergeCell ref="D15:D16"/>
    <mergeCell ref="A17:A22"/>
    <mergeCell ref="B17:B18"/>
    <mergeCell ref="C17:C18"/>
    <mergeCell ref="D17:D18"/>
    <mergeCell ref="B19:B20"/>
    <mergeCell ref="C25:C26"/>
    <mergeCell ref="D25:D26"/>
    <mergeCell ref="A29:J29"/>
    <mergeCell ref="B30:B32"/>
    <mergeCell ref="C30:C32"/>
    <mergeCell ref="E30:J30"/>
    <mergeCell ref="E31:E32"/>
    <mergeCell ref="C19:C20"/>
    <mergeCell ref="D19:D20"/>
    <mergeCell ref="B21:B22"/>
    <mergeCell ref="C21:C22"/>
    <mergeCell ref="D21:D22"/>
    <mergeCell ref="A23:A26"/>
    <mergeCell ref="B23:B24"/>
    <mergeCell ref="C23:C24"/>
    <mergeCell ref="D23:D24"/>
    <mergeCell ref="B25:B26"/>
    <mergeCell ref="B39:B40"/>
    <mergeCell ref="C39:C40"/>
    <mergeCell ref="D39:D40"/>
    <mergeCell ref="A41:A48"/>
    <mergeCell ref="B41:B42"/>
    <mergeCell ref="C41:C42"/>
    <mergeCell ref="D41:D42"/>
    <mergeCell ref="B43:B44"/>
    <mergeCell ref="C43:C44"/>
    <mergeCell ref="D43:D44"/>
    <mergeCell ref="A33:A40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L50:N50"/>
    <mergeCell ref="A51:A52"/>
    <mergeCell ref="B51:B52"/>
    <mergeCell ref="D51:D52"/>
    <mergeCell ref="B45:B46"/>
    <mergeCell ref="C45:C46"/>
    <mergeCell ref="D45:D46"/>
    <mergeCell ref="B47:B48"/>
    <mergeCell ref="C47:C48"/>
    <mergeCell ref="D47:D48"/>
    <mergeCell ref="A53:A54"/>
    <mergeCell ref="B53:B54"/>
    <mergeCell ref="D53:D54"/>
    <mergeCell ref="A55:A58"/>
    <mergeCell ref="B55:B56"/>
    <mergeCell ref="D55:D56"/>
    <mergeCell ref="B57:B58"/>
    <mergeCell ref="D57:D58"/>
    <mergeCell ref="A49:A50"/>
    <mergeCell ref="B49:B50"/>
    <mergeCell ref="D49:D50"/>
    <mergeCell ref="A72:A73"/>
    <mergeCell ref="B72:B73"/>
    <mergeCell ref="C72:C73"/>
    <mergeCell ref="D72:D73"/>
    <mergeCell ref="A59:A70"/>
    <mergeCell ref="B59:B60"/>
    <mergeCell ref="D59:D60"/>
    <mergeCell ref="B61:B62"/>
    <mergeCell ref="D61:D62"/>
    <mergeCell ref="B63:B64"/>
    <mergeCell ref="D63:D64"/>
    <mergeCell ref="B65:B66"/>
    <mergeCell ref="D65:D66"/>
    <mergeCell ref="B67:B68"/>
    <mergeCell ref="A81:A82"/>
    <mergeCell ref="B81:B82"/>
    <mergeCell ref="C81:C82"/>
    <mergeCell ref="D81:D82"/>
    <mergeCell ref="A77:A78"/>
    <mergeCell ref="B77:B78"/>
    <mergeCell ref="C77:C78"/>
    <mergeCell ref="D77:D78"/>
    <mergeCell ref="A79:A80"/>
    <mergeCell ref="B79:B80"/>
    <mergeCell ref="C79:C80"/>
    <mergeCell ref="D79:D80"/>
    <mergeCell ref="A74:J74"/>
    <mergeCell ref="A75:A76"/>
    <mergeCell ref="B75:B76"/>
    <mergeCell ref="C75:C76"/>
    <mergeCell ref="D75:D76"/>
    <mergeCell ref="E75:J75"/>
    <mergeCell ref="E76:J76"/>
    <mergeCell ref="D67:D68"/>
    <mergeCell ref="B69:B70"/>
    <mergeCell ref="D69:D70"/>
    <mergeCell ref="A71:J71"/>
  </mergeCells>
  <printOptions horizontalCentered="1"/>
  <pageMargins left="0.511811023622047" right="0.511811023622047" top="0.39370078740157499" bottom="0.393700787401574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conducere</vt:lpstr>
      <vt:lpstr>funct publ</vt:lpstr>
      <vt:lpstr>contract</vt:lpstr>
      <vt:lpstr>IANUARIE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Primaria-Lipnita</dc:creator>
  <cp:lastModifiedBy>Dan Roman</cp:lastModifiedBy>
  <cp:lastPrinted>2019-01-31T09:23:06Z</cp:lastPrinted>
  <dcterms:created xsi:type="dcterms:W3CDTF">1996-10-14T23:33:28Z</dcterms:created>
  <dcterms:modified xsi:type="dcterms:W3CDTF">2019-01-31T09:40:59Z</dcterms:modified>
</cp:coreProperties>
</file>